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за 9 мес-ев" sheetId="1" r:id="rId1"/>
  </sheets>
  <definedNames>
    <definedName name="_xlnm.Print_Area" localSheetId="0">'за 9 мес-ев'!$A$1:$I$180</definedName>
  </definedNames>
  <calcPr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<sst xmlns="http://schemas.openxmlformats.org/spreadsheetml/2006/main" count="188" uniqueCount="151">
  <si>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</si>
  <si>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</si>
  <si>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</si>
  <si>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</si>
  <si>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</si>
  <si>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</si>
  <si>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</si>
  <si>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</si>
  <si>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</si>
  <si>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</si>
  <si>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</si>
  <si>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</si>
  <si>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</si>
  <si>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</si>
  <si>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</si>
  <si>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</si>
  <si>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</si>
  <si>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</si>
  <si>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</si>
  <si>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</si>
  <si>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</si>
  <si>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</si>
  <si>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</si>
  <si>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</si>
  <si>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</si>
  <si>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</si>
  <si>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</si>
  <si>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</si>
  <si>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</si>
  <si>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</si>
  <si>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</si>
  <si>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</si>
  <si>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</si>
  <si>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</si>
  <si>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</si>
  <si>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</si>
  <si>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</si>
  <si>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</si>
  <si>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</si>
  <si>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</si>
  <si>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</si>
  <si>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</si>
  <si>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</si>
  <si>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</si>
  <si>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</si>
  <si>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</si>
  <si>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</si>
  <si>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</si>
  <si>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</si>
  <si>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</si>
  <si>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</si>
  <si>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</si>
  <si>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</si>
  <si>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</si>
  <si>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</si>
  <si>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</si>
  <si>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</si>
  <si>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</si>
  <si>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</si>
  <si>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</si>
  <si>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</si>
  <si>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</si>
  <si>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</si>
  <si>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</si>
  <si>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</si>
  <si>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</si>
  <si>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</si>
  <si>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</si>
  <si>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</si>
  <si>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</si>
  <si>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</si>
  <si>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</si>
  <si>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</si>
  <si>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</si>
  <si>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</si>
  <si>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</si>
  <si>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</si>
  <si>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</si>
  <si>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</si>
  <si>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</si>
  <si>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</si>
  <si>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</si>
  <si>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</si>
  <si>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</si>
  <si>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</si>
  <si>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</si>
  <si>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</si>
  <si>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</si>
  <si>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</si>
  <si>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</si>
  <si>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</si>
  <si>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</si>
  <si>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</si>
  <si>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</si>
  <si>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</si>
  <si>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</si>
  <si>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</si>
  <si>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</si>
  <si>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</si>
  <si>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</si>
  <si>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</si>
  <si>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</si>
  <si>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</si>
  <si>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</si>
  <si>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</si>
  <si>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</si>
  <si>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</si>
  <si>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</si>
  <si>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</si>
  <si>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</si>
  <si>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</si>
  <si>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</si>
  <si>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</si>
  <si>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</si>
  <si>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</si>
  <si>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</si>
  <si>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</si>
  <si>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</si>
  <si>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</si>
  <si>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</si>
  <si>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</si>
  <si>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</si>
  <si>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</si>
  <si>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</si>
  <si>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</si>
  <si>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</si>
  <si>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</si>
  <si>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</si>
  <si>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</si>
  <si>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</si>
  <si>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</si>
  <si>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</si>
  <si>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</si>
  <si>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</si>
  <si>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</si>
  <si>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</si>
  <si>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</si>
  <si>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</si>
  <si>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</si>
  <si>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</si>
  <si>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</si>
  <si>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</si>
  <si>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</si>
  <si>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</si>
  <si>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</si>
  <si>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</si>
  <si>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</si>
  <si>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</si>
  <si>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t>2018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</si>
  <si>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2018 года</t>
    </r>
  </si>
  <si>
    <t xml:space="preserve">от 20.11.2018                №      257-60/03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</si>
</sst>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0" fillId="33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65" fontId="50" fillId="2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7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3" fontId="2" fillId="33" borderId="10" xfId="0" applyNumberFormat="1" applyFont="1" applyFill="1" applyBorder="1" applyAlignment="1">
      <alignment horizontal="center" vertical="center"/>
    </xf>
    <xf numFmtId="173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175" fontId="50" fillId="2" borderId="10" xfId="0" applyNumberFormat="1" applyFont="1" applyFill="1" applyBorder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64" fontId="50" fillId="0" borderId="10" xfId="0" applyNumberFormat="1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64" fontId="50" fillId="2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5" fontId="2" fillId="38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L21" sqref="L21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28" t="s">
        <v>0</v>
      </c>
      <c r="D1" s="128"/>
      <c r="E1" s="128"/>
      <c r="F1" s="128"/>
      <c r="G1" s="128"/>
      <c r="H1" s="2"/>
    </row>
    <row r="2" spans="1:8" ht="18.75">
      <c r="A2" s="2"/>
      <c r="B2" s="2"/>
      <c r="C2" s="94"/>
      <c r="D2" s="94"/>
      <c r="E2" s="103" t="s">
        <v>144</v>
      </c>
      <c r="F2" s="94"/>
      <c r="G2" s="94"/>
      <c r="H2" s="2"/>
    </row>
    <row r="3" spans="1:9" s="3" customFormat="1" ht="18.75" hidden="1">
      <c r="A3" s="72"/>
      <c r="B3" s="72" t="s">
        <v>138</v>
      </c>
      <c r="C3" s="72"/>
      <c r="D3" s="72"/>
      <c r="E3" s="72"/>
      <c r="F3" s="72"/>
      <c r="G3" s="72"/>
      <c r="H3" s="72"/>
      <c r="I3" s="72"/>
    </row>
    <row r="4" spans="1:9" s="3" customFormat="1" ht="18.75">
      <c r="A4" s="73"/>
      <c r="B4" s="73"/>
      <c r="C4" s="73"/>
      <c r="D4" s="73"/>
      <c r="E4" s="150" t="s">
        <v>139</v>
      </c>
      <c r="F4" s="150"/>
      <c r="G4" s="150"/>
      <c r="H4" s="150"/>
      <c r="I4" s="150"/>
    </row>
    <row r="5" spans="1:9" s="3" customFormat="1" ht="18.75">
      <c r="A5" s="73"/>
      <c r="B5" s="73" t="s">
        <v>140</v>
      </c>
      <c r="C5" s="73"/>
      <c r="D5" s="73"/>
      <c r="E5" s="102" t="s">
        <v>140</v>
      </c>
      <c r="F5" s="73"/>
      <c r="G5" s="73"/>
      <c r="H5" s="73"/>
      <c r="I5" s="73"/>
    </row>
    <row r="6" spans="1:9" ht="15.75">
      <c r="A6" s="104"/>
      <c r="B6" s="104"/>
      <c r="C6" s="104"/>
      <c r="D6" s="104"/>
      <c r="E6" s="134" t="s">
        <v>150</v>
      </c>
      <c r="F6" s="134"/>
      <c r="G6" s="134"/>
      <c r="H6" s="134"/>
      <c r="I6" s="134"/>
    </row>
    <row r="7" spans="1:10" ht="82.5" customHeight="1">
      <c r="A7" s="149" t="s">
        <v>149</v>
      </c>
      <c r="B7" s="149"/>
      <c r="C7" s="149"/>
      <c r="D7" s="149"/>
      <c r="E7" s="149"/>
      <c r="F7" s="149"/>
      <c r="G7" s="149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9" t="s">
        <v>1</v>
      </c>
      <c r="B9" s="129"/>
      <c r="C9" s="129"/>
      <c r="D9" s="129"/>
      <c r="E9" s="129"/>
      <c r="F9" s="129"/>
      <c r="G9" s="129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30" t="s">
        <v>2</v>
      </c>
      <c r="B11" s="6" t="s">
        <v>3</v>
      </c>
      <c r="C11" s="6" t="s">
        <v>4</v>
      </c>
      <c r="D11" s="131" t="s">
        <v>5</v>
      </c>
      <c r="E11" s="7" t="s">
        <v>148</v>
      </c>
      <c r="F11" s="147" t="s">
        <v>141</v>
      </c>
      <c r="G11" s="132" t="s">
        <v>142</v>
      </c>
    </row>
    <row r="12" spans="1:7" ht="24" customHeight="1">
      <c r="A12" s="130"/>
      <c r="B12" s="6" t="s">
        <v>6</v>
      </c>
      <c r="C12" s="6" t="s">
        <v>7</v>
      </c>
      <c r="D12" s="131"/>
      <c r="E12" s="6" t="s">
        <v>8</v>
      </c>
      <c r="F12" s="148"/>
      <c r="G12" s="133"/>
    </row>
    <row r="13" spans="1:8" ht="24" customHeight="1">
      <c r="A13" s="138" t="s">
        <v>9</v>
      </c>
      <c r="B13" s="138"/>
      <c r="C13" s="138"/>
      <c r="D13" s="138"/>
      <c r="E13" s="138"/>
      <c r="F13" s="138"/>
      <c r="G13" s="138"/>
      <c r="H13" s="138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7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143</v>
      </c>
      <c r="B19" s="105">
        <v>7.8</v>
      </c>
      <c r="C19" s="105">
        <v>7.8</v>
      </c>
      <c r="D19" s="106">
        <f t="shared" si="0"/>
        <v>100</v>
      </c>
      <c r="E19" s="115">
        <v>0.036</v>
      </c>
      <c r="F19" s="116">
        <v>0.034</v>
      </c>
      <c r="G19" s="11">
        <f t="shared" si="1"/>
        <v>94.44444444444446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122">
        <v>0.02</v>
      </c>
      <c r="F21" s="117">
        <f>E21/4*3</f>
        <v>0.015</v>
      </c>
      <c r="G21" s="11">
        <f>F21/E21*100</f>
        <v>75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9" t="s">
        <v>25</v>
      </c>
      <c r="B29" s="139"/>
      <c r="C29" s="139"/>
      <c r="D29" s="139"/>
      <c r="E29" s="139"/>
      <c r="F29" s="139"/>
      <c r="G29" s="139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9" t="s">
        <v>55</v>
      </c>
      <c r="B56" s="139"/>
      <c r="C56" s="139"/>
      <c r="D56" s="139"/>
      <c r="E56" s="139"/>
      <c r="F56" s="139"/>
      <c r="G56" s="139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8">
        <f>E65+E64</f>
        <v>4</v>
      </c>
      <c r="F62" s="125">
        <f>F64+F65</f>
        <v>3.72</v>
      </c>
      <c r="G62" s="101">
        <f t="shared" si="1"/>
        <v>93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11">
        <v>0.5</v>
      </c>
      <c r="F64" s="122">
        <v>0.52</v>
      </c>
      <c r="G64" s="11">
        <f t="shared" si="1"/>
        <v>104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</v>
      </c>
      <c r="F65" s="122">
        <v>3.2</v>
      </c>
      <c r="G65" s="9">
        <f t="shared" si="1"/>
        <v>91.42857142857143</v>
      </c>
    </row>
    <row r="66" spans="1:7" ht="1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4.08</v>
      </c>
      <c r="F66" s="99">
        <f>F67+F68+F69</f>
        <v>4</v>
      </c>
      <c r="G66" s="101">
        <f>F66/E66%</f>
        <v>98.0392156862745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06">
        <v>0</v>
      </c>
      <c r="F67" s="124">
        <f>E67/4*3</f>
        <v>0</v>
      </c>
      <c r="G67" s="121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0.92</v>
      </c>
      <c r="F68" s="122">
        <v>0.9</v>
      </c>
      <c r="G68" s="9">
        <f>F68/E68*100</f>
        <v>97.82608695652173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3.16</v>
      </c>
      <c r="F69" s="122">
        <v>3.1</v>
      </c>
      <c r="G69" s="9">
        <f>F69/E69*100</f>
        <v>98.10126582278481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110">
        <v>0.55</v>
      </c>
      <c r="F70" s="110"/>
      <c r="G70" s="121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109">
        <v>0.1</v>
      </c>
      <c r="F71" s="109"/>
      <c r="G71" s="121">
        <f t="shared" si="1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110">
        <v>0.07</v>
      </c>
      <c r="F72" s="110"/>
      <c r="G72" s="121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110">
        <v>0.38</v>
      </c>
      <c r="F73" s="110"/>
      <c r="G73" s="121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111">
        <v>0.024</v>
      </c>
      <c r="F74" s="111"/>
      <c r="G74" s="121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112">
        <v>0</v>
      </c>
      <c r="F75" s="112"/>
      <c r="G75" s="121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111">
        <v>0.007</v>
      </c>
      <c r="F76" s="111"/>
      <c r="G76" s="121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111">
        <v>0.017</v>
      </c>
      <c r="F77" s="111"/>
      <c r="G77" s="121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3.05</v>
      </c>
      <c r="F78" s="99">
        <f>SUM(F79:F81)</f>
        <v>2.7700000000000005</v>
      </c>
      <c r="G78" s="101">
        <f>F78/E78*100</f>
        <v>90.81967213114757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2.35</v>
      </c>
      <c r="F79" s="122">
        <v>2.1</v>
      </c>
      <c r="G79" s="9">
        <f>F79/E79*100</f>
        <v>89.36170212765957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0.03</v>
      </c>
      <c r="F80" s="122">
        <v>0.035</v>
      </c>
      <c r="G80" s="9">
        <f>F80/E80*100</f>
        <v>116.66666666666667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0.67</v>
      </c>
      <c r="F81" s="122">
        <v>0.635</v>
      </c>
      <c r="G81" s="9">
        <f>F81/E81*100</f>
        <v>94.77611940298507</v>
      </c>
    </row>
    <row r="82" spans="1:7" s="31" customFormat="1" ht="1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2.096</v>
      </c>
      <c r="F82" s="99">
        <f>F83+F84+F85</f>
        <v>2.304</v>
      </c>
      <c r="G82" s="101">
        <f aca="true" t="shared" si="5" ref="G82:G118">F82/E82%</f>
        <v>109.9236641221374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22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1.52</v>
      </c>
      <c r="F84" s="122">
        <v>1.72</v>
      </c>
      <c r="G84" s="9">
        <f t="shared" si="5"/>
        <v>113.15789473684211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0.576</v>
      </c>
      <c r="F85" s="122">
        <v>0.584</v>
      </c>
      <c r="G85" s="9">
        <f>F85/E85*100</f>
        <v>101.38888888888889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2.844</v>
      </c>
      <c r="F86" s="39">
        <f>F88+F89</f>
        <v>2.535</v>
      </c>
      <c r="G86" s="9">
        <f>F86/E86%</f>
        <v>89.13502109704642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6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0.024</v>
      </c>
      <c r="F88" s="122">
        <v>0.015</v>
      </c>
      <c r="G88" s="9">
        <f t="shared" si="5"/>
        <v>62.49999999999999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2.82</v>
      </c>
      <c r="F89" s="122">
        <v>2.52</v>
      </c>
      <c r="G89" s="9">
        <f t="shared" si="5"/>
        <v>89.36170212765958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110.4</v>
      </c>
      <c r="F90" s="98">
        <f>F91+F92</f>
        <v>115.9</v>
      </c>
      <c r="G90" s="101">
        <f t="shared" si="5"/>
        <v>104.98188405797102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29</v>
      </c>
      <c r="F91" s="122">
        <v>69</v>
      </c>
      <c r="G91" s="9">
        <f t="shared" si="5"/>
        <v>237.93103448275863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81.4</v>
      </c>
      <c r="F92" s="122">
        <v>46.9</v>
      </c>
      <c r="G92" s="9">
        <f t="shared" si="5"/>
        <v>57.61670761670761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9" t="s">
        <v>71</v>
      </c>
      <c r="B94" s="139"/>
      <c r="C94" s="139"/>
      <c r="D94" s="139"/>
      <c r="E94" s="139"/>
      <c r="F94" s="139"/>
      <c r="G94" s="139"/>
    </row>
    <row r="95" spans="1:7" ht="14.25" customHeight="1">
      <c r="A95" s="86" t="s">
        <v>72</v>
      </c>
      <c r="B95" s="59">
        <v>2539</v>
      </c>
      <c r="C95" s="59">
        <v>2512</v>
      </c>
      <c r="D95" s="56">
        <f aca="true" t="shared" si="6" ref="D95:D113">C95/B95%</f>
        <v>98.93658920834974</v>
      </c>
      <c r="E95" s="59">
        <f>SUM(E96:E98)</f>
        <v>1030</v>
      </c>
      <c r="F95" s="59">
        <f>F96+F97+F98</f>
        <v>1155</v>
      </c>
      <c r="G95" s="56">
        <f t="shared" si="5"/>
        <v>112.13592233009707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121">
        <v>0</v>
      </c>
      <c r="F96" s="121">
        <v>0</v>
      </c>
      <c r="G96" s="106">
        <v>0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510</v>
      </c>
      <c r="F97" s="126">
        <v>575</v>
      </c>
      <c r="G97" s="11">
        <f t="shared" si="5"/>
        <v>112.74509803921569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520</v>
      </c>
      <c r="F98" s="126">
        <v>580</v>
      </c>
      <c r="G98" s="11">
        <f t="shared" si="5"/>
        <v>111.53846153846153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366</v>
      </c>
      <c r="F99" s="126">
        <f>F101+F102</f>
        <v>340</v>
      </c>
      <c r="G99" s="11">
        <f t="shared" si="5"/>
        <v>92.89617486338797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26">
        <f>E100/4*3</f>
        <v>0</v>
      </c>
      <c r="G100" s="11">
        <v>0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280</v>
      </c>
      <c r="F101" s="126">
        <v>247</v>
      </c>
      <c r="G101" s="11">
        <f t="shared" si="5"/>
        <v>88.21428571428572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86</v>
      </c>
      <c r="F102" s="126">
        <v>93</v>
      </c>
      <c r="G102" s="11">
        <f t="shared" si="5"/>
        <v>108.13953488372093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23">
        <v>0</v>
      </c>
      <c r="F103" s="118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21">
        <v>0</v>
      </c>
      <c r="F104" s="119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121">
        <v>0</v>
      </c>
      <c r="F105" s="119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121">
        <v>0</v>
      </c>
      <c r="F106" s="119">
        <v>0</v>
      </c>
      <c r="G106" s="106">
        <v>0</v>
      </c>
    </row>
    <row r="107" spans="1:7" ht="14.25" customHeight="1">
      <c r="A107" s="86" t="s">
        <v>75</v>
      </c>
      <c r="B107" s="59">
        <v>425</v>
      </c>
      <c r="C107" s="59">
        <v>525</v>
      </c>
      <c r="D107" s="56">
        <f t="shared" si="6"/>
        <v>123.52941176470588</v>
      </c>
      <c r="E107" s="59">
        <v>1470</v>
      </c>
      <c r="F107" s="127">
        <v>1902</v>
      </c>
      <c r="G107" s="56">
        <f t="shared" si="5"/>
        <v>129.3877551020408</v>
      </c>
    </row>
    <row r="108" spans="1:7" s="31" customFormat="1" ht="14.25" customHeight="1">
      <c r="A108" s="86" t="s">
        <v>76</v>
      </c>
      <c r="B108" s="59">
        <v>322</v>
      </c>
      <c r="C108" s="59">
        <v>322.7</v>
      </c>
      <c r="D108" s="56">
        <f t="shared" si="6"/>
        <v>100.21739130434781</v>
      </c>
      <c r="E108" s="59">
        <v>183.5</v>
      </c>
      <c r="F108" s="127">
        <v>83</v>
      </c>
      <c r="G108" s="56">
        <f t="shared" si="5"/>
        <v>45.23160762942779</v>
      </c>
    </row>
    <row r="109" spans="1:7" s="31" customFormat="1" ht="18.75" customHeight="1" hidden="1">
      <c r="A109" s="140" t="s">
        <v>132</v>
      </c>
      <c r="B109" s="141"/>
      <c r="C109" s="141"/>
      <c r="D109" s="141"/>
      <c r="E109" s="141"/>
      <c r="F109" s="141"/>
      <c r="G109" s="142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43" t="s">
        <v>131</v>
      </c>
      <c r="B114" s="144"/>
      <c r="C114" s="144"/>
      <c r="D114" s="144"/>
      <c r="E114" s="144"/>
      <c r="F114" s="144"/>
      <c r="G114" s="145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51" t="s">
        <v>123</v>
      </c>
      <c r="B116" s="152"/>
      <c r="C116" s="152"/>
      <c r="D116" s="152"/>
      <c r="E116" s="152"/>
      <c r="F116" s="152"/>
      <c r="G116" s="153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9" t="s">
        <v>90</v>
      </c>
      <c r="B119" s="139"/>
      <c r="C119" s="139"/>
      <c r="D119" s="139"/>
      <c r="E119" s="139"/>
      <c r="F119" s="139"/>
      <c r="G119" s="139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0.26</v>
      </c>
      <c r="F120" s="122">
        <v>1.2</v>
      </c>
      <c r="G120" s="11">
        <f>F120/E120%</f>
        <v>461.53846153846155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22.8</v>
      </c>
      <c r="F121" s="122">
        <v>20.3</v>
      </c>
      <c r="G121" s="11">
        <f>F121/E121%</f>
        <v>89.03508771929825</v>
      </c>
    </row>
    <row r="122" spans="1:7" ht="30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9" t="s">
        <v>83</v>
      </c>
      <c r="B123" s="139"/>
      <c r="C123" s="139"/>
      <c r="D123" s="139"/>
      <c r="E123" s="139"/>
      <c r="F123" s="139"/>
      <c r="G123" s="139"/>
    </row>
    <row r="124" spans="1:7" s="57" customFormat="1" ht="30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30" hidden="1">
      <c r="A125" s="86" t="s">
        <v>135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4.2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9"/>
      <c r="B133" s="139"/>
      <c r="C133" s="139"/>
      <c r="D133" s="139"/>
      <c r="E133" s="139"/>
      <c r="F133" s="139"/>
      <c r="G133" s="139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9" t="s">
        <v>96</v>
      </c>
      <c r="B140" s="139"/>
      <c r="C140" s="139"/>
      <c r="D140" s="139"/>
      <c r="E140" s="139"/>
      <c r="F140" s="139"/>
      <c r="G140" s="139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8.5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4.25" hidden="1">
      <c r="A157" s="135" t="s">
        <v>124</v>
      </c>
      <c r="B157" s="136"/>
      <c r="C157" s="136"/>
      <c r="D157" s="136"/>
      <c r="E157" s="136"/>
      <c r="F157" s="136"/>
      <c r="G157" s="137"/>
      <c r="H157" s="81"/>
      <c r="I157" s="82"/>
      <c r="J157" s="83"/>
    </row>
    <row r="158" spans="1:10" s="57" customFormat="1" ht="45" hidden="1">
      <c r="A158" s="84" t="s">
        <v>145</v>
      </c>
      <c r="B158" s="85">
        <v>0</v>
      </c>
      <c r="C158" s="85">
        <v>64.1</v>
      </c>
      <c r="D158" s="56"/>
      <c r="E158" s="70">
        <v>132.2</v>
      </c>
      <c r="F158" s="117">
        <v>0</v>
      </c>
      <c r="G158" s="11">
        <f>F158/E158%</f>
        <v>0</v>
      </c>
      <c r="H158" s="81"/>
      <c r="I158" s="82"/>
      <c r="J158" s="83"/>
    </row>
    <row r="159" spans="1:7" s="57" customFormat="1" ht="30" hidden="1">
      <c r="A159" s="84" t="s">
        <v>125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60" hidden="1">
      <c r="A160" s="84" t="s">
        <v>126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46" t="s">
        <v>112</v>
      </c>
      <c r="B161" s="146"/>
      <c r="C161" s="146"/>
      <c r="D161" s="146"/>
      <c r="E161" s="146"/>
      <c r="F161" s="146"/>
      <c r="G161" s="146"/>
    </row>
    <row r="162" spans="1:7" ht="1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68</v>
      </c>
      <c r="F162" s="6">
        <v>69.3</v>
      </c>
      <c r="G162" s="11">
        <f>F162/E162%</f>
        <v>101.91176470588235</v>
      </c>
    </row>
    <row r="163" spans="1:7" ht="1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</v>
      </c>
      <c r="F164" s="6">
        <v>1.4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95</v>
      </c>
      <c r="G166" s="11">
        <f t="shared" si="12"/>
        <v>100.42283298097252</v>
      </c>
    </row>
    <row r="167" spans="1:7" s="57" customFormat="1" ht="30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30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30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8.75">
      <c r="A170" s="140" t="s">
        <v>127</v>
      </c>
      <c r="B170" s="141"/>
      <c r="C170" s="141"/>
      <c r="D170" s="141"/>
      <c r="E170" s="141"/>
      <c r="F170" s="141"/>
      <c r="G170" s="142"/>
    </row>
    <row r="171" spans="1:7" s="68" customFormat="1" ht="30">
      <c r="A171" s="29" t="s">
        <v>128</v>
      </c>
      <c r="B171" s="58"/>
      <c r="C171" s="58">
        <v>4.685</v>
      </c>
      <c r="D171" s="11"/>
      <c r="E171" s="58">
        <v>42</v>
      </c>
      <c r="F171" s="58">
        <v>43</v>
      </c>
      <c r="G171" s="11">
        <f>F171/E171%</f>
        <v>102.38095238095238</v>
      </c>
    </row>
    <row r="172" spans="1:7" s="68" customFormat="1" ht="15">
      <c r="A172" s="29" t="s">
        <v>129</v>
      </c>
      <c r="B172" s="69"/>
      <c r="C172" s="58">
        <v>0.067</v>
      </c>
      <c r="D172" s="11"/>
      <c r="E172" s="58">
        <v>2</v>
      </c>
      <c r="F172" s="58">
        <v>2.1</v>
      </c>
      <c r="G172" s="11">
        <f>F172/E172%</f>
        <v>105</v>
      </c>
    </row>
    <row r="173" spans="1:7" s="68" customFormat="1" ht="15">
      <c r="A173" s="29" t="s">
        <v>134</v>
      </c>
      <c r="B173" s="58">
        <v>150</v>
      </c>
      <c r="C173" s="58">
        <v>100</v>
      </c>
      <c r="D173" s="11">
        <f t="shared" si="11"/>
        <v>66.66666666666667</v>
      </c>
      <c r="E173" s="58">
        <v>120</v>
      </c>
      <c r="F173" s="58">
        <v>0</v>
      </c>
      <c r="G173" s="11">
        <f>F173/E173%</f>
        <v>0</v>
      </c>
    </row>
    <row r="174" spans="1:7" s="68" customFormat="1" ht="30">
      <c r="A174" s="42" t="s">
        <v>133</v>
      </c>
      <c r="B174" s="58">
        <v>60</v>
      </c>
      <c r="C174" s="58">
        <v>60</v>
      </c>
      <c r="D174" s="11">
        <f t="shared" si="11"/>
        <v>100</v>
      </c>
      <c r="E174" s="58">
        <v>38</v>
      </c>
      <c r="F174" s="58">
        <v>40</v>
      </c>
      <c r="G174" s="11">
        <f>F174/E174%</f>
        <v>105.26315789473684</v>
      </c>
    </row>
    <row r="175" spans="1:7" ht="1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40.5">
      <c r="A180" s="120" t="s">
        <v>146</v>
      </c>
      <c r="B180" s="114"/>
      <c r="C180" s="114"/>
      <c r="D180" s="114"/>
      <c r="E180" s="113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2018-05-11T07:36:24Z</cp:lastPrinted>
  <dcterms:created xsi:type="dcterms:W3CDTF">2012-11-19T05:14:48Z</dcterms:created>
  <dcterms:modified xsi:type="dcterms:W3CDTF">2018-11-22T06:49:28Z</dcterms:modified>
  <cp:category/>
  <cp:version/>
  <cp:contentType/>
  <cp:contentStatus/>
</cp:coreProperties>
</file>