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<sst xmlns="http://schemas.openxmlformats.org/spreadsheetml/2006/main" count="188" uniqueCount="151">
  <si>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</si>
  <si>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</si>
  <si>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</si>
  <si>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</si>
  <si>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</si>
  <si>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</si>
  <si>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</si>
  <si>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</si>
  <si>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</si>
  <si>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</si>
  <si>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</si>
  <si>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</si>
  <si>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</si>
  <si>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</si>
  <si>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</si>
  <si>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</si>
  <si>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</si>
  <si>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</si>
  <si>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</si>
  <si>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</si>
  <si>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</si>
  <si>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</si>
  <si>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</si>
  <si>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</si>
  <si>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</si>
  <si>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</si>
  <si>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</si>
  <si>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</si>
  <si>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</si>
  <si>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</si>
  <si>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</si>
  <si>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</si>
  <si>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</si>
  <si>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</si>
  <si>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</si>
  <si>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</si>
  <si>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</si>
  <si>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</si>
  <si>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</si>
  <si>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</si>
  <si>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</si>
  <si>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</si>
  <si>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</si>
  <si>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</si>
  <si>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</si>
  <si>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</si>
  <si>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</si>
  <si>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</si>
  <si>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</si>
  <si>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</si>
  <si>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</si>
  <si>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</si>
  <si>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</si>
  <si>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</si>
  <si>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</si>
  <si>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</si>
  <si>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</si>
  <si>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</si>
  <si>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</si>
  <si>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</si>
  <si>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</si>
  <si>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</si>
  <si>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</si>
  <si>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</si>
  <si>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</si>
  <si>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</si>
  <si>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</si>
  <si>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</si>
  <si>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</si>
  <si>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</si>
  <si>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</si>
  <si>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</si>
  <si>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</si>
  <si>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</si>
  <si>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</si>
  <si>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</si>
  <si>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</si>
  <si>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</si>
  <si>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</si>
  <si>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</si>
  <si>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</si>
  <si>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</si>
  <si>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</si>
  <si>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</si>
  <si>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</si>
  <si>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</si>
  <si>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</si>
  <si>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</si>
  <si>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</si>
  <si>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</si>
  <si>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</si>
  <si>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</si>
  <si>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</si>
  <si>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</si>
  <si>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</si>
  <si>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</si>
  <si>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</si>
  <si>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</si>
  <si>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</si>
  <si>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</si>
  <si>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</si>
  <si>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</si>
  <si>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</si>
  <si>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</si>
  <si>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</si>
  <si>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</si>
  <si>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</si>
  <si>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</si>
  <si>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</si>
  <si>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</si>
  <si>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</si>
  <si>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</si>
  <si>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</si>
  <si>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</si>
  <si>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</si>
  <si>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</si>
  <si>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</si>
  <si>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</si>
  <si>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</si>
  <si>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</si>
  <si>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</si>
  <si>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</si>
  <si>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</si>
  <si>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</si>
  <si>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</si>
  <si>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</si>
  <si>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</si>
  <si>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</si>
  <si>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</si>
  <si>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</si>
  <si>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</si>
  <si>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</si>
  <si>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</si>
  <si>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</si>
  <si>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</si>
  <si>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</si>
  <si>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</si>
  <si>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</si>
  <si>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</si>
  <si>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</si>
  <si>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</si>
  <si>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</si>
  <si>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</si>
  <si>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</si>
  <si>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</si>
  <si>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</si>
  <si>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от                        №______________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</si>
  <si>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2017 года</t>
    </r>
  </si>
  <si>
    <t>2017 год</t>
  </si>
  <si>
    <t xml:space="preserve">Глава Новотитаровского сельского поселения </t>
  </si>
  <si>
    <t>С.К. Кошман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</si>
</sst>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0" fillId="33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5" fontId="50" fillId="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1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175" fontId="51" fillId="33" borderId="10" xfId="0" applyNumberFormat="1" applyFont="1" applyFill="1" applyBorder="1" applyAlignment="1">
      <alignment horizontal="center" vertical="center"/>
    </xf>
    <xf numFmtId="175" fontId="50" fillId="2" borderId="10" xfId="0" applyNumberFormat="1" applyFont="1" applyFill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1" fillId="38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164" fontId="5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A180" sqref="A180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43" t="s">
        <v>0</v>
      </c>
      <c r="D1" s="143"/>
      <c r="E1" s="143"/>
      <c r="F1" s="143"/>
      <c r="G1" s="143"/>
      <c r="H1" s="2"/>
    </row>
    <row r="2" spans="1:8" ht="18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31" t="s">
        <v>139</v>
      </c>
      <c r="F4" s="131"/>
      <c r="G4" s="131"/>
      <c r="H4" s="131"/>
      <c r="I4" s="131"/>
    </row>
    <row r="5" spans="1:9" s="3" customFormat="1" ht="18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49" t="s">
        <v>146</v>
      </c>
      <c r="F6" s="149"/>
      <c r="G6" s="149"/>
      <c r="H6" s="149"/>
      <c r="I6" s="149"/>
    </row>
    <row r="7" spans="1:10" ht="82.5" customHeight="1">
      <c r="A7" s="130" t="s">
        <v>147</v>
      </c>
      <c r="B7" s="130"/>
      <c r="C7" s="130"/>
      <c r="D7" s="130"/>
      <c r="E7" s="130"/>
      <c r="F7" s="130"/>
      <c r="G7" s="130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4" t="s">
        <v>1</v>
      </c>
      <c r="B9" s="144"/>
      <c r="C9" s="144"/>
      <c r="D9" s="144"/>
      <c r="E9" s="144"/>
      <c r="F9" s="144"/>
      <c r="G9" s="144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45" t="s">
        <v>2</v>
      </c>
      <c r="B11" s="6" t="s">
        <v>3</v>
      </c>
      <c r="C11" s="6" t="s">
        <v>4</v>
      </c>
      <c r="D11" s="146" t="s">
        <v>5</v>
      </c>
      <c r="E11" s="7" t="s">
        <v>148</v>
      </c>
      <c r="F11" s="128" t="s">
        <v>141</v>
      </c>
      <c r="G11" s="147" t="s">
        <v>142</v>
      </c>
    </row>
    <row r="12" spans="1:7" ht="24" customHeight="1">
      <c r="A12" s="145"/>
      <c r="B12" s="6" t="s">
        <v>6</v>
      </c>
      <c r="C12" s="6" t="s">
        <v>7</v>
      </c>
      <c r="D12" s="146"/>
      <c r="E12" s="6" t="s">
        <v>8</v>
      </c>
      <c r="F12" s="129"/>
      <c r="G12" s="148"/>
    </row>
    <row r="13" spans="1:8" ht="24" customHeight="1">
      <c r="A13" s="139" t="s">
        <v>9</v>
      </c>
      <c r="B13" s="139"/>
      <c r="C13" s="139"/>
      <c r="D13" s="139"/>
      <c r="E13" s="139"/>
      <c r="F13" s="139"/>
      <c r="G13" s="139"/>
      <c r="H13" s="139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6">
        <v>0.061</v>
      </c>
      <c r="F19" s="117">
        <f>E19/4*3</f>
        <v>0.04575</v>
      </c>
      <c r="G19" s="11">
        <f t="shared" si="1"/>
        <v>75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5">
        <f>E21/4*3</f>
        <v>0.30000000000000004</v>
      </c>
      <c r="G21" s="11">
        <f t="shared" si="1"/>
        <v>75.00000000000001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5" t="s">
        <v>25</v>
      </c>
      <c r="B29" s="135"/>
      <c r="C29" s="135"/>
      <c r="D29" s="135"/>
      <c r="E29" s="135"/>
      <c r="F29" s="135"/>
      <c r="G29" s="135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5" t="s">
        <v>55</v>
      </c>
      <c r="B56" s="135"/>
      <c r="C56" s="135"/>
      <c r="D56" s="135"/>
      <c r="E56" s="135"/>
      <c r="F56" s="135"/>
      <c r="G56" s="135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4.13</v>
      </c>
      <c r="F62" s="97">
        <v>0</v>
      </c>
      <c r="G62" s="101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0.58</v>
      </c>
      <c r="F64" s="118">
        <v>0</v>
      </c>
      <c r="G64" s="9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3.55</v>
      </c>
      <c r="F65" s="118">
        <v>0</v>
      </c>
      <c r="G65" s="9">
        <f t="shared" si="1"/>
        <v>0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4.09</v>
      </c>
      <c r="F66" s="99">
        <f>F67+F68+F69</f>
        <v>3.0675</v>
      </c>
      <c r="G66" s="101">
        <f>F66/E66%</f>
        <v>75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8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0.94</v>
      </c>
      <c r="F68" s="118">
        <f>E68/4*3</f>
        <v>0.705</v>
      </c>
      <c r="G68" s="9">
        <f>F68/E68*100</f>
        <v>75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118">
        <f>E69/4*3</f>
        <v>2.3625</v>
      </c>
      <c r="G69" s="9">
        <f>F69/E69*100</f>
        <v>75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50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50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50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50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50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50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50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50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3.766</v>
      </c>
      <c r="F78" s="99">
        <f>SUM(F79:F81)</f>
        <v>2.8245</v>
      </c>
      <c r="G78" s="101">
        <f>F78/E78*100</f>
        <v>75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3.1</v>
      </c>
      <c r="F79" s="118">
        <f>E79/4*3</f>
        <v>2.325</v>
      </c>
      <c r="G79" s="9">
        <f>F79/E79*100</f>
        <v>75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0.055</v>
      </c>
      <c r="F80" s="118">
        <f>E80/4*3</f>
        <v>0.04125</v>
      </c>
      <c r="G80" s="9">
        <f>F80/E80*100</f>
        <v>75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0.611</v>
      </c>
      <c r="F81" s="118">
        <f>E81/4*3</f>
        <v>0.45825</v>
      </c>
      <c r="G81" s="9">
        <f>F81/E81*100</f>
        <v>75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1.8559999999999999</v>
      </c>
      <c r="F82" s="99">
        <f>F83+F84+F85</f>
        <v>1.392</v>
      </c>
      <c r="G82" s="101">
        <f aca="true" t="shared" si="5" ref="G79:G118">F82/E82%</f>
        <v>75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8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1.2</v>
      </c>
      <c r="F84" s="118">
        <f>E84/4*3</f>
        <v>0.8999999999999999</v>
      </c>
      <c r="G84" s="9">
        <f t="shared" si="5"/>
        <v>74.99999999999999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0.656</v>
      </c>
      <c r="F85" s="118">
        <f>E85/4*3</f>
        <v>0.492</v>
      </c>
      <c r="G85" s="9">
        <f>F85/E85*100</f>
        <v>75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2.966</v>
      </c>
      <c r="F86" s="39">
        <f>F88+F89</f>
        <v>2.2245000000000004</v>
      </c>
      <c r="G86" s="9">
        <f>F86/E86%</f>
        <v>75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0.036</v>
      </c>
      <c r="F88" s="118">
        <f>E88/4*3</f>
        <v>0.026999999999999996</v>
      </c>
      <c r="G88" s="9">
        <f t="shared" si="5"/>
        <v>75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2.93</v>
      </c>
      <c r="F89" s="118">
        <f>E89/4*3</f>
        <v>2.1975000000000002</v>
      </c>
      <c r="G89" s="9">
        <f t="shared" si="5"/>
        <v>75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126.5</v>
      </c>
      <c r="F90" s="98">
        <f>F91+F92</f>
        <v>94.875</v>
      </c>
      <c r="G90" s="101">
        <f t="shared" si="5"/>
        <v>75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82.4</v>
      </c>
      <c r="F91" s="118">
        <f>E91/4*3</f>
        <v>61.800000000000004</v>
      </c>
      <c r="G91" s="9">
        <f t="shared" si="5"/>
        <v>75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44.1</v>
      </c>
      <c r="F92" s="118">
        <f>E92/4*3</f>
        <v>33.075</v>
      </c>
      <c r="G92" s="9">
        <f t="shared" si="5"/>
        <v>75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5" t="s">
        <v>71</v>
      </c>
      <c r="B94" s="135"/>
      <c r="C94" s="135"/>
      <c r="D94" s="135"/>
      <c r="E94" s="135"/>
      <c r="F94" s="135"/>
      <c r="G94" s="135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1140</v>
      </c>
      <c r="F95" s="59">
        <f>F96+F97+F98</f>
        <v>1076</v>
      </c>
      <c r="G95" s="56">
        <f t="shared" si="5"/>
        <v>94.3859649122807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515</v>
      </c>
      <c r="F97" s="119">
        <v>496</v>
      </c>
      <c r="G97" s="11">
        <f t="shared" si="5"/>
        <v>96.31067961165049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625</v>
      </c>
      <c r="F98" s="119">
        <v>580</v>
      </c>
      <c r="G98" s="11">
        <f t="shared" si="5"/>
        <v>92.8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303</v>
      </c>
      <c r="F99" s="119">
        <f>F101+F102</f>
        <v>369</v>
      </c>
      <c r="G99" s="11">
        <f t="shared" si="5"/>
        <v>121.7821782178218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9">
        <f>E100/4*3</f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210</v>
      </c>
      <c r="F101" s="119">
        <v>286</v>
      </c>
      <c r="G101" s="11">
        <f t="shared" si="5"/>
        <v>136.19047619047618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93</v>
      </c>
      <c r="F102" s="119">
        <v>83</v>
      </c>
      <c r="G102" s="11">
        <f t="shared" si="5"/>
        <v>89.24731182795698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20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21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21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21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1716</v>
      </c>
      <c r="F107" s="123">
        <v>1740</v>
      </c>
      <c r="G107" s="56">
        <f t="shared" si="5"/>
        <v>101.3986013986014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228.6</v>
      </c>
      <c r="F108" s="123">
        <v>23.28</v>
      </c>
      <c r="G108" s="56">
        <f t="shared" si="5"/>
        <v>10.183727034120736</v>
      </c>
    </row>
    <row r="109" spans="1:7" s="31" customFormat="1" ht="18.75" customHeight="1" hidden="1">
      <c r="A109" s="125" t="s">
        <v>132</v>
      </c>
      <c r="B109" s="126"/>
      <c r="C109" s="126"/>
      <c r="D109" s="126"/>
      <c r="E109" s="126"/>
      <c r="F109" s="126"/>
      <c r="G109" s="127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0" t="s">
        <v>131</v>
      </c>
      <c r="B114" s="141"/>
      <c r="C114" s="141"/>
      <c r="D114" s="141"/>
      <c r="E114" s="141"/>
      <c r="F114" s="141"/>
      <c r="G114" s="142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2" t="s">
        <v>123</v>
      </c>
      <c r="B116" s="133"/>
      <c r="C116" s="133"/>
      <c r="D116" s="133"/>
      <c r="E116" s="133"/>
      <c r="F116" s="133"/>
      <c r="G116" s="134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5" t="s">
        <v>90</v>
      </c>
      <c r="B119" s="135"/>
      <c r="C119" s="135"/>
      <c r="D119" s="135"/>
      <c r="E119" s="135"/>
      <c r="F119" s="135"/>
      <c r="G119" s="135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12.6</v>
      </c>
      <c r="F120" s="118">
        <f>E120/4*3</f>
        <v>9.45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24</v>
      </c>
      <c r="F121" s="118">
        <f>E121/4*3</f>
        <v>18</v>
      </c>
      <c r="G121" s="11">
        <f>F121/E121%</f>
        <v>75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5" t="s">
        <v>83</v>
      </c>
      <c r="B123" s="135"/>
      <c r="C123" s="135"/>
      <c r="D123" s="135"/>
      <c r="E123" s="135"/>
      <c r="F123" s="135"/>
      <c r="G123" s="135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5"/>
      <c r="B133" s="135"/>
      <c r="C133" s="135"/>
      <c r="D133" s="135"/>
      <c r="E133" s="135"/>
      <c r="F133" s="135"/>
      <c r="G133" s="135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5" t="s">
        <v>96</v>
      </c>
      <c r="B140" s="135"/>
      <c r="C140" s="135"/>
      <c r="D140" s="135"/>
      <c r="E140" s="135"/>
      <c r="F140" s="135"/>
      <c r="G140" s="135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>
      <c r="A157" s="136" t="s">
        <v>124</v>
      </c>
      <c r="B157" s="137"/>
      <c r="C157" s="137"/>
      <c r="D157" s="137"/>
      <c r="E157" s="137"/>
      <c r="F157" s="137"/>
      <c r="G157" s="138"/>
      <c r="H157" s="81"/>
      <c r="I157" s="82"/>
      <c r="J157" s="83"/>
    </row>
    <row r="158" spans="1:10" s="57" customFormat="1" ht="41.25">
      <c r="A158" s="84" t="s">
        <v>145</v>
      </c>
      <c r="B158" s="85">
        <v>0</v>
      </c>
      <c r="C158" s="85">
        <v>64.1</v>
      </c>
      <c r="D158" s="56"/>
      <c r="E158" s="70">
        <v>184</v>
      </c>
      <c r="F158" s="118">
        <v>18.4</v>
      </c>
      <c r="G158" s="11">
        <f>F158/E158%</f>
        <v>9.999999999999998</v>
      </c>
      <c r="H158" s="81"/>
      <c r="I158" s="82"/>
      <c r="J158" s="83"/>
    </row>
    <row r="159" spans="1:7" s="57" customFormat="1" ht="27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24" t="s">
        <v>112</v>
      </c>
      <c r="B161" s="124"/>
      <c r="C161" s="124"/>
      <c r="D161" s="124"/>
      <c r="E161" s="124"/>
      <c r="F161" s="124"/>
      <c r="G161" s="124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66</v>
      </c>
      <c r="F162" s="6">
        <v>67.5</v>
      </c>
      <c r="G162" s="11">
        <f>F162/E162%</f>
        <v>102.27272727272727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25" t="s">
        <v>127</v>
      </c>
      <c r="B170" s="126"/>
      <c r="C170" s="126"/>
      <c r="D170" s="126"/>
      <c r="E170" s="126"/>
      <c r="F170" s="126"/>
      <c r="G170" s="127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30</v>
      </c>
      <c r="F171" s="58">
        <v>32</v>
      </c>
      <c r="G171" s="11">
        <f>F171/E171%</f>
        <v>106.66666666666667</v>
      </c>
    </row>
    <row r="172" spans="1:7" s="68" customFormat="1" ht="13.5">
      <c r="A172" s="29" t="s">
        <v>129</v>
      </c>
      <c r="B172" s="69"/>
      <c r="C172" s="58">
        <v>0.067</v>
      </c>
      <c r="D172" s="11"/>
      <c r="E172" s="58">
        <v>3</v>
      </c>
      <c r="F172" s="58">
        <v>0</v>
      </c>
      <c r="G172" s="11">
        <f>F172/E172%</f>
        <v>0</v>
      </c>
    </row>
    <row r="173" spans="1:7" s="68" customFormat="1" ht="13.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120</v>
      </c>
      <c r="G173" s="11">
        <f>F173/E173%</f>
        <v>120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56</v>
      </c>
      <c r="F174" s="58">
        <v>26</v>
      </c>
      <c r="G174" s="11">
        <f>F174/E174%</f>
        <v>46.42857142857142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2">
      <c r="A180" s="122" t="s">
        <v>149</v>
      </c>
      <c r="B180" s="114"/>
      <c r="C180" s="114"/>
      <c r="D180" s="114"/>
      <c r="E180" s="113"/>
      <c r="F180" s="52"/>
      <c r="G180" s="52" t="s">
        <v>150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2016-05-13T10:25:44Z</cp:lastPrinted>
  <dcterms:created xsi:type="dcterms:W3CDTF">2012-11-19T05:14:48Z</dcterms:created>
  <dcterms:modified xsi:type="dcterms:W3CDTF">2017-04-17T10:34:35Z</dcterms:modified>
  <cp:category/>
  <cp:version/>
  <cp:contentType/>
  <cp:contentStatus/>
</cp:coreProperties>
</file>