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<sst xmlns="http://schemas.openxmlformats.org/spreadsheetml/2006/main" count="47" uniqueCount="47">
  <si>
    <t>Вид поступлений</t>
  </si>
  <si>
    <t>Остаток</t>
  </si>
  <si>
    <t>Начисление</t>
  </si>
  <si>
    <t>Задолженность жильцов</t>
  </si>
  <si>
    <t xml:space="preserve">Оплата </t>
  </si>
  <si>
    <t>Вид текущих расходов</t>
  </si>
  <si>
    <t>Услуги сторон.организаций</t>
  </si>
  <si>
    <t>Директор</t>
  </si>
  <si>
    <t>Бухгалтер</t>
  </si>
  <si>
    <t>итого</t>
  </si>
  <si>
    <t>Оплата за тех.обслуживан.</t>
  </si>
  <si>
    <t>Итого затраты</t>
  </si>
  <si>
    <t>Итого накопительная часть</t>
  </si>
  <si>
    <t>июль</t>
  </si>
  <si>
    <t>август</t>
  </si>
  <si>
    <t>октябрь</t>
  </si>
  <si>
    <t>ноябрь</t>
  </si>
  <si>
    <t>декабрь</t>
  </si>
  <si>
    <t>Расходы на управление</t>
  </si>
  <si>
    <t>Уполномоченный представитель МКД _____________________</t>
  </si>
  <si>
    <t>Отчет ООО "Альтернатива" о выполнении договора управления</t>
  </si>
  <si>
    <t>январь</t>
  </si>
  <si>
    <t>февраль</t>
  </si>
  <si>
    <t>март</t>
  </si>
  <si>
    <t>апрель</t>
  </si>
  <si>
    <t>май</t>
  </si>
  <si>
    <t>июнь</t>
  </si>
  <si>
    <t>сетябрь</t>
  </si>
  <si>
    <t>Ю.Н.Мальцев</t>
  </si>
  <si>
    <t>О.Н.Дмитриева</t>
  </si>
  <si>
    <t>Осмотрэлектриком замена плафонов и лампочек</t>
  </si>
  <si>
    <t xml:space="preserve">Чистка снега ПТ </t>
  </si>
  <si>
    <t>Осмотр крыши подвалов и всех  инженерных систем ремонт слух окна</t>
  </si>
  <si>
    <t>Промывка оприсовка</t>
  </si>
  <si>
    <t>Ремотн коньков на крыши</t>
  </si>
  <si>
    <t>Ремотн дверей,ремонт крана</t>
  </si>
  <si>
    <t xml:space="preserve"> Частичный ремонт кровли и  слух.окна</t>
  </si>
  <si>
    <t>ст.Новотитаровская ул.Ленина,300</t>
  </si>
  <si>
    <t>18 кв.</t>
  </si>
  <si>
    <t>октябрь 2010 г       895,9 кв.м</t>
  </si>
  <si>
    <t>Ремонт каф.покрытия пола подъезда</t>
  </si>
  <si>
    <t>Кап.ремонт и канал.труб</t>
  </si>
  <si>
    <t>Механическая прочистка внутридомовой канализации</t>
  </si>
  <si>
    <t>Сан.содерж. ПТ(побелка деревьев,распил,косьба)</t>
  </si>
  <si>
    <t>Замена водопроводного крана</t>
  </si>
  <si>
    <t>Услуги уборщицы</t>
  </si>
  <si>
    <t>Отчетный период ( 9 месяцев 2013г.)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</si>
</sst>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/m/yy;@"/>
    <numFmt numFmtId="166" formatCode="dd/mm/yy;@"/>
    <numFmt numFmtId="167" formatCode="0.0"/>
  </numFmts>
  <fonts count="22">
    <font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4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166" fontId="1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167" fontId="0" fillId="0" borderId="10" xfId="0" applyNumberForma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zoomScalePageLayoutView="0" workbookViewId="0" topLeftCell="A1">
      <selection activeCell="I9" sqref="I9"/>
    </sheetView>
  </sheetViews>
  <sheetFormatPr defaultColWidth="9.00390625" defaultRowHeight="12.75"/>
  <cols>
    <col min="1" max="1" width="27.00390625" style="0" customWidth="1"/>
    <col min="2" max="2" width="8.875" style="0" customWidth="1"/>
    <col min="3" max="3" width="8.625" style="0" customWidth="1"/>
    <col min="4" max="4" width="8.375" style="0" customWidth="1"/>
    <col min="5" max="5" width="8.25390625" style="0" customWidth="1"/>
    <col min="6" max="7" width="9.25390625" style="0" customWidth="1"/>
    <col min="8" max="8" width="9.75390625" style="0" customWidth="1"/>
    <col min="9" max="9" width="8.75390625" style="0" customWidth="1"/>
    <col min="10" max="10" width="7.25390625" style="0" customWidth="1"/>
    <col min="11" max="11" width="8.25390625" style="0" customWidth="1"/>
    <col min="12" max="12" width="7.625" style="0" customWidth="1"/>
    <col min="13" max="13" width="8.375" style="0" customWidth="1"/>
    <col min="14" max="14" width="4.625" style="0" customWidth="1"/>
    <col min="15" max="15" width="9.25390625" style="0" customWidth="1"/>
  </cols>
  <sheetData>
    <row r="1" ht="12.75">
      <c r="A1" t="s">
        <v>38</v>
      </c>
    </row>
    <row r="2" ht="12.75">
      <c r="A2" t="s">
        <v>39</v>
      </c>
    </row>
    <row r="3" spans="1:15" ht="15.75" customHeight="1">
      <c r="A3" s="10" t="s">
        <v>20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2"/>
    </row>
    <row r="4" spans="1:15" ht="15.75" customHeight="1">
      <c r="A4" s="11" t="s">
        <v>37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</row>
    <row r="5" spans="1:15" s="2" customFormat="1" ht="15.75" customHeight="1">
      <c r="A5" s="3" t="s">
        <v>0</v>
      </c>
      <c r="B5" s="1" t="s">
        <v>1</v>
      </c>
      <c r="C5" s="10" t="s">
        <v>46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2"/>
    </row>
    <row r="6" spans="1:15" ht="13.5" customHeight="1">
      <c r="A6" s="3" t="s">
        <v>10</v>
      </c>
      <c r="B6" s="4">
        <v>40909</v>
      </c>
      <c r="C6" s="4" t="s">
        <v>21</v>
      </c>
      <c r="D6" s="4" t="s">
        <v>22</v>
      </c>
      <c r="E6" s="4" t="s">
        <v>23</v>
      </c>
      <c r="F6" s="4" t="s">
        <v>24</v>
      </c>
      <c r="G6" s="4" t="s">
        <v>25</v>
      </c>
      <c r="H6" s="4" t="s">
        <v>26</v>
      </c>
      <c r="I6" s="4" t="s">
        <v>13</v>
      </c>
      <c r="J6" s="4" t="s">
        <v>14</v>
      </c>
      <c r="K6" s="4" t="s">
        <v>27</v>
      </c>
      <c r="L6" s="4" t="s">
        <v>15</v>
      </c>
      <c r="M6" s="4" t="s">
        <v>16</v>
      </c>
      <c r="N6" s="4" t="s">
        <v>17</v>
      </c>
      <c r="O6" s="4" t="s">
        <v>9</v>
      </c>
    </row>
    <row r="7" spans="1:15" ht="13.5" customHeight="1">
      <c r="A7" s="6" t="s">
        <v>2</v>
      </c>
      <c r="B7" s="9"/>
      <c r="C7" s="5">
        <v>8623.5</v>
      </c>
      <c r="D7" s="5">
        <v>8623.5</v>
      </c>
      <c r="E7" s="5">
        <v>8623.5</v>
      </c>
      <c r="F7" s="5">
        <v>8623.5</v>
      </c>
      <c r="G7" s="5">
        <v>8623.5</v>
      </c>
      <c r="H7" s="5">
        <v>8623.5</v>
      </c>
      <c r="I7" s="5">
        <v>8623.5</v>
      </c>
      <c r="J7" s="5">
        <v>8623.5</v>
      </c>
      <c r="K7" s="5">
        <v>8623.5</v>
      </c>
      <c r="L7" s="5"/>
      <c r="M7" s="5"/>
      <c r="N7" s="5"/>
      <c r="O7" s="5">
        <f>SUM(C7:N7)</f>
        <v>77611.5</v>
      </c>
    </row>
    <row r="8" spans="1:15" ht="13.5" customHeight="1">
      <c r="A8" s="6" t="s">
        <v>4</v>
      </c>
      <c r="B8" s="9"/>
      <c r="C8" s="5">
        <v>7170.5</v>
      </c>
      <c r="D8" s="5">
        <v>11955.28</v>
      </c>
      <c r="E8" s="5">
        <v>9664.42</v>
      </c>
      <c r="F8" s="5">
        <v>5975.26</v>
      </c>
      <c r="G8" s="5">
        <v>6730.19</v>
      </c>
      <c r="H8" s="5">
        <v>6512.73</v>
      </c>
      <c r="I8" s="5">
        <v>7795.07</v>
      </c>
      <c r="J8" s="5">
        <v>8318.98</v>
      </c>
      <c r="K8" s="5">
        <v>7714.89</v>
      </c>
      <c r="L8" s="5"/>
      <c r="M8" s="5"/>
      <c r="N8" s="5"/>
      <c r="O8" s="5">
        <f>SUM(C8:N8)</f>
        <v>71837.32</v>
      </c>
    </row>
    <row r="9" spans="1:15" ht="13.5" customHeight="1">
      <c r="A9" s="6" t="s">
        <v>3</v>
      </c>
      <c r="B9" s="5">
        <v>62065.54</v>
      </c>
      <c r="C9" s="5">
        <f>C7-C8</f>
        <v>1453</v>
      </c>
      <c r="D9" s="5">
        <f aca="true" t="shared" si="0" ref="D9:L9">D7-D8</f>
        <v>-3331.7800000000007</v>
      </c>
      <c r="E9" s="5">
        <f t="shared" si="0"/>
        <v>-1040.92</v>
      </c>
      <c r="F9" s="5">
        <f t="shared" si="0"/>
        <v>2648.24</v>
      </c>
      <c r="G9" s="5">
        <f t="shared" si="0"/>
        <v>1893.3100000000004</v>
      </c>
      <c r="H9" s="5">
        <f t="shared" si="0"/>
        <v>2110.7700000000004</v>
      </c>
      <c r="I9" s="5">
        <f t="shared" si="0"/>
        <v>828.4300000000003</v>
      </c>
      <c r="J9" s="5">
        <f t="shared" si="0"/>
        <v>304.52000000000044</v>
      </c>
      <c r="K9" s="5">
        <f t="shared" si="0"/>
        <v>908.6099999999997</v>
      </c>
      <c r="L9" s="5">
        <f t="shared" si="0"/>
        <v>0</v>
      </c>
      <c r="M9" s="5">
        <f>M7-M8</f>
        <v>0</v>
      </c>
      <c r="N9" s="5">
        <f>N7-N8</f>
        <v>0</v>
      </c>
      <c r="O9" s="5">
        <f>SUM(B9+O7-O8)</f>
        <v>67839.72</v>
      </c>
    </row>
    <row r="10" spans="1:15" ht="13.5" customHeight="1">
      <c r="A10" s="6"/>
      <c r="B10" s="9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 ht="13.5" customHeight="1">
      <c r="A11" s="3" t="s">
        <v>5</v>
      </c>
      <c r="B11" s="9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</row>
    <row r="12" spans="1:15" ht="13.5" customHeight="1">
      <c r="A12" s="6" t="s">
        <v>18</v>
      </c>
      <c r="B12" s="9"/>
      <c r="C12" s="5">
        <f>SUM(C7*0.4)</f>
        <v>3449.4</v>
      </c>
      <c r="D12" s="5">
        <f aca="true" t="shared" si="1" ref="D12:N12">SUM(D7*0.4)</f>
        <v>3449.4</v>
      </c>
      <c r="E12" s="5">
        <f t="shared" si="1"/>
        <v>3449.4</v>
      </c>
      <c r="F12" s="5">
        <f t="shared" si="1"/>
        <v>3449.4</v>
      </c>
      <c r="G12" s="5">
        <f t="shared" si="1"/>
        <v>3449.4</v>
      </c>
      <c r="H12" s="5">
        <f t="shared" si="1"/>
        <v>3449.4</v>
      </c>
      <c r="I12" s="5">
        <f t="shared" si="1"/>
        <v>3449.4</v>
      </c>
      <c r="J12" s="5">
        <f t="shared" si="1"/>
        <v>3449.4</v>
      </c>
      <c r="K12" s="5">
        <f t="shared" si="1"/>
        <v>3449.4</v>
      </c>
      <c r="L12" s="5">
        <f t="shared" si="1"/>
        <v>0</v>
      </c>
      <c r="M12" s="5">
        <f t="shared" si="1"/>
        <v>0</v>
      </c>
      <c r="N12" s="5">
        <f t="shared" si="1"/>
        <v>0</v>
      </c>
      <c r="O12" s="5">
        <f>SUM(C12:N12)</f>
        <v>31044.600000000006</v>
      </c>
    </row>
    <row r="13" spans="1:15" ht="13.5" customHeight="1">
      <c r="A13" s="6" t="s">
        <v>6</v>
      </c>
      <c r="B13" s="9">
        <v>0</v>
      </c>
      <c r="C13" s="5"/>
      <c r="D13" s="5">
        <f>B13+C13</f>
        <v>0</v>
      </c>
      <c r="E13" s="5"/>
      <c r="F13" s="5">
        <f>D13+E13</f>
        <v>0</v>
      </c>
      <c r="G13" s="5">
        <v>0</v>
      </c>
      <c r="H13" s="5">
        <f>F13+G13</f>
        <v>0</v>
      </c>
      <c r="I13" s="5">
        <v>0</v>
      </c>
      <c r="J13" s="5">
        <f>H13+I13</f>
        <v>0</v>
      </c>
      <c r="K13" s="5"/>
      <c r="L13" s="5">
        <f>J13+K13</f>
        <v>0</v>
      </c>
      <c r="M13" s="5">
        <v>0</v>
      </c>
      <c r="N13" s="5"/>
      <c r="O13" s="5">
        <f aca="true" t="shared" si="2" ref="O13:O27">SUM(C13:N13)</f>
        <v>0</v>
      </c>
    </row>
    <row r="14" spans="1:15" ht="13.5" customHeight="1">
      <c r="A14" s="6" t="s">
        <v>43</v>
      </c>
      <c r="B14" s="9"/>
      <c r="C14" s="5"/>
      <c r="D14" s="5"/>
      <c r="E14" s="5"/>
      <c r="F14" s="5">
        <v>3164.98</v>
      </c>
      <c r="G14" s="5">
        <v>952.88</v>
      </c>
      <c r="H14" s="5"/>
      <c r="I14" s="5"/>
      <c r="J14" s="5">
        <v>952.88</v>
      </c>
      <c r="K14" s="5"/>
      <c r="L14" s="5"/>
      <c r="M14" s="5"/>
      <c r="N14" s="5"/>
      <c r="O14" s="5">
        <f t="shared" si="2"/>
        <v>5070.74</v>
      </c>
    </row>
    <row r="15" spans="1:15" ht="36">
      <c r="A15" s="7" t="s">
        <v>32</v>
      </c>
      <c r="B15" s="9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>
        <f t="shared" si="2"/>
        <v>0</v>
      </c>
    </row>
    <row r="16" spans="1:15" ht="15.75" customHeight="1">
      <c r="A16" s="8" t="s">
        <v>30</v>
      </c>
      <c r="B16" s="9"/>
      <c r="C16" s="5"/>
      <c r="D16" s="5">
        <v>41.5</v>
      </c>
      <c r="E16" s="5">
        <v>218.47</v>
      </c>
      <c r="F16" s="5"/>
      <c r="G16" s="5">
        <v>62.25</v>
      </c>
      <c r="H16" s="5">
        <v>62.25</v>
      </c>
      <c r="I16" s="5"/>
      <c r="J16" s="5">
        <v>41.5</v>
      </c>
      <c r="K16" s="5">
        <v>41.5</v>
      </c>
      <c r="L16" s="5"/>
      <c r="M16" s="5"/>
      <c r="N16" s="5"/>
      <c r="O16" s="5">
        <f t="shared" si="2"/>
        <v>467.47</v>
      </c>
    </row>
    <row r="17" spans="1:15" ht="15.75" customHeight="1">
      <c r="A17" s="8" t="s">
        <v>31</v>
      </c>
      <c r="B17" s="9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>
        <f t="shared" si="2"/>
        <v>0</v>
      </c>
    </row>
    <row r="18" spans="1:15" ht="15.75" customHeight="1">
      <c r="A18" s="8" t="s">
        <v>42</v>
      </c>
      <c r="B18" s="9"/>
      <c r="C18" s="5">
        <v>4399.4</v>
      </c>
      <c r="D18" s="5">
        <v>6768.3</v>
      </c>
      <c r="E18" s="5">
        <v>795.22</v>
      </c>
      <c r="F18" s="5">
        <v>2256.1</v>
      </c>
      <c r="G18" s="5"/>
      <c r="H18" s="5"/>
      <c r="I18" s="5">
        <v>5414.64</v>
      </c>
      <c r="J18" s="5"/>
      <c r="K18" s="5"/>
      <c r="L18" s="5"/>
      <c r="M18" s="5"/>
      <c r="N18" s="5"/>
      <c r="O18" s="5">
        <f t="shared" si="2"/>
        <v>19633.66</v>
      </c>
    </row>
    <row r="19" spans="1:15" ht="15.75" customHeight="1">
      <c r="A19" s="8" t="s">
        <v>44</v>
      </c>
      <c r="B19" s="9"/>
      <c r="C19" s="5"/>
      <c r="D19" s="5"/>
      <c r="E19" s="5"/>
      <c r="F19" s="5">
        <v>1175.54</v>
      </c>
      <c r="G19" s="5"/>
      <c r="H19" s="5"/>
      <c r="I19" s="5"/>
      <c r="J19" s="5"/>
      <c r="K19" s="5"/>
      <c r="L19" s="5"/>
      <c r="M19" s="5"/>
      <c r="N19" s="5"/>
      <c r="O19" s="5">
        <f t="shared" si="2"/>
        <v>1175.54</v>
      </c>
    </row>
    <row r="20" spans="1:15" ht="15.75" customHeight="1">
      <c r="A20" s="8" t="s">
        <v>36</v>
      </c>
      <c r="B20" s="9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>
        <f t="shared" si="2"/>
        <v>0</v>
      </c>
    </row>
    <row r="21" spans="1:15" ht="15.75" customHeight="1">
      <c r="A21" s="8" t="s">
        <v>35</v>
      </c>
      <c r="B21" s="9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>
        <f t="shared" si="2"/>
        <v>0</v>
      </c>
    </row>
    <row r="22" spans="1:15" ht="15.75" customHeight="1">
      <c r="A22" s="8" t="s">
        <v>40</v>
      </c>
      <c r="B22" s="9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>
        <f t="shared" si="2"/>
        <v>0</v>
      </c>
    </row>
    <row r="23" spans="1:15" ht="15.75" customHeight="1">
      <c r="A23" s="8" t="s">
        <v>33</v>
      </c>
      <c r="B23" s="9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>
        <f t="shared" si="2"/>
        <v>0</v>
      </c>
    </row>
    <row r="24" spans="1:15" ht="15.75" customHeight="1">
      <c r="A24" s="8" t="s">
        <v>41</v>
      </c>
      <c r="B24" s="9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>
        <f t="shared" si="2"/>
        <v>0</v>
      </c>
    </row>
    <row r="25" spans="1:15" ht="15.75" customHeight="1">
      <c r="A25" s="8" t="s">
        <v>34</v>
      </c>
      <c r="B25" s="9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>
        <f t="shared" si="2"/>
        <v>0</v>
      </c>
    </row>
    <row r="26" spans="1:15" ht="15.75" customHeight="1">
      <c r="A26" s="8"/>
      <c r="B26" s="9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>
        <f t="shared" si="2"/>
        <v>0</v>
      </c>
    </row>
    <row r="27" spans="1:15" ht="15.75" customHeight="1">
      <c r="A27" s="8" t="s">
        <v>45</v>
      </c>
      <c r="B27" s="9"/>
      <c r="C27" s="5"/>
      <c r="D27" s="5"/>
      <c r="E27" s="5"/>
      <c r="F27" s="5"/>
      <c r="G27" s="5"/>
      <c r="H27" s="5"/>
      <c r="I27" s="5"/>
      <c r="J27" s="5"/>
      <c r="K27" s="5">
        <v>166.67</v>
      </c>
      <c r="L27" s="5"/>
      <c r="M27" s="5"/>
      <c r="N27" s="5"/>
      <c r="O27" s="5">
        <f t="shared" si="2"/>
        <v>166.67</v>
      </c>
    </row>
    <row r="28" spans="1:15" ht="15.75" customHeight="1">
      <c r="A28" s="7" t="s">
        <v>11</v>
      </c>
      <c r="B28" s="9"/>
      <c r="C28" s="5">
        <f>SUM(C12:C27)</f>
        <v>7848.799999999999</v>
      </c>
      <c r="D28" s="5">
        <f aca="true" t="shared" si="3" ref="D28:N28">SUM(D12:D27)</f>
        <v>10259.2</v>
      </c>
      <c r="E28" s="5">
        <f t="shared" si="3"/>
        <v>4463.09</v>
      </c>
      <c r="F28" s="5">
        <f t="shared" si="3"/>
        <v>10046.02</v>
      </c>
      <c r="G28" s="5">
        <f t="shared" si="3"/>
        <v>4464.53</v>
      </c>
      <c r="H28" s="5">
        <f t="shared" si="3"/>
        <v>3511.65</v>
      </c>
      <c r="I28" s="5">
        <f t="shared" si="3"/>
        <v>8864.04</v>
      </c>
      <c r="J28" s="5">
        <f t="shared" si="3"/>
        <v>4443.78</v>
      </c>
      <c r="K28" s="5">
        <f t="shared" si="3"/>
        <v>3657.57</v>
      </c>
      <c r="L28" s="5">
        <f t="shared" si="3"/>
        <v>0</v>
      </c>
      <c r="M28" s="5">
        <f t="shared" si="3"/>
        <v>0</v>
      </c>
      <c r="N28" s="5">
        <f t="shared" si="3"/>
        <v>0</v>
      </c>
      <c r="O28" s="5">
        <f>SUM(O12:O27)</f>
        <v>57558.68</v>
      </c>
    </row>
    <row r="29" spans="1:15" ht="15.75" customHeight="1">
      <c r="A29" s="7" t="s">
        <v>12</v>
      </c>
      <c r="B29" s="5">
        <v>2516.59</v>
      </c>
      <c r="C29" s="5">
        <f>C8-C28</f>
        <v>-678.2999999999993</v>
      </c>
      <c r="D29" s="5">
        <f aca="true" t="shared" si="4" ref="D29:N29">D8-D28</f>
        <v>1696.08</v>
      </c>
      <c r="E29" s="5">
        <f t="shared" si="4"/>
        <v>5201.33</v>
      </c>
      <c r="F29" s="5">
        <f t="shared" si="4"/>
        <v>-4070.76</v>
      </c>
      <c r="G29" s="5">
        <f t="shared" si="4"/>
        <v>2265.66</v>
      </c>
      <c r="H29" s="5">
        <f t="shared" si="4"/>
        <v>3001.0799999999995</v>
      </c>
      <c r="I29" s="5">
        <f t="shared" si="4"/>
        <v>-1068.9700000000012</v>
      </c>
      <c r="J29" s="5">
        <f t="shared" si="4"/>
        <v>3875.2</v>
      </c>
      <c r="K29" s="5">
        <f t="shared" si="4"/>
        <v>4057.32</v>
      </c>
      <c r="L29" s="5">
        <f t="shared" si="4"/>
        <v>0</v>
      </c>
      <c r="M29" s="5">
        <f t="shared" si="4"/>
        <v>0</v>
      </c>
      <c r="N29" s="5">
        <f t="shared" si="4"/>
        <v>0</v>
      </c>
      <c r="O29" s="5">
        <f>SUM(O8-O28+B29)</f>
        <v>16795.230000000007</v>
      </c>
    </row>
    <row r="33" spans="1:15" ht="12.75">
      <c r="A33" t="s">
        <v>7</v>
      </c>
      <c r="B33" t="s">
        <v>28</v>
      </c>
      <c r="I33" s="13" t="s">
        <v>19</v>
      </c>
      <c r="J33" s="13"/>
      <c r="K33" s="13"/>
      <c r="L33" s="13"/>
      <c r="M33" s="13"/>
      <c r="N33" s="13"/>
      <c r="O33" s="13"/>
    </row>
    <row r="35" spans="1:2" ht="12.75">
      <c r="A35" t="s">
        <v>8</v>
      </c>
      <c r="B35" t="s">
        <v>29</v>
      </c>
    </row>
  </sheetData>
  <sheetProtection/>
  <mergeCells count="4">
    <mergeCell ref="C5:O5"/>
    <mergeCell ref="A3:O3"/>
    <mergeCell ref="A4:O4"/>
    <mergeCell ref="I33:O33"/>
  </mergeCells>
  <printOptions/>
  <pageMargins left="0.22" right="0.17" top="0.16" bottom="0.16" header="0.16" footer="0.1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Семья</dc:creator>
  <cp:keywords/>
  <dc:description/>
  <cp:lastModifiedBy>start</cp:lastModifiedBy>
  <cp:lastPrinted>2013-11-07T10:13:37Z</cp:lastPrinted>
  <dcterms:created xsi:type="dcterms:W3CDTF">2010-01-19T05:16:32Z</dcterms:created>
  <dcterms:modified xsi:type="dcterms:W3CDTF">2013-11-07T10:13:40Z</dcterms:modified>
  <cp:category/>
  <cp:version/>
  <cp:contentType/>
  <cp:contentStatus/>
</cp:coreProperties>
</file>