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<sst xmlns="http://schemas.openxmlformats.org/spreadsheetml/2006/main" count="42" uniqueCount="42">
  <si>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Вид поступлений</t>
  </si>
  <si>
    <t>Остаток</t>
  </si>
  <si>
    <t>Начисление</t>
  </si>
  <si>
    <t>Задолженность жильцов</t>
  </si>
  <si>
    <t xml:space="preserve">Оплата </t>
  </si>
  <si>
    <t>Вид текущих расходов</t>
  </si>
  <si>
    <t>Услуги сторон.организаций</t>
  </si>
  <si>
    <t>Директор</t>
  </si>
  <si>
    <t>Бухгалтер</t>
  </si>
  <si>
    <t>итого</t>
  </si>
  <si>
    <t>Оплата за тех.обслуживан.</t>
  </si>
  <si>
    <t>Итого затраты</t>
  </si>
  <si>
    <t>Итого накопительная часть</t>
  </si>
  <si>
    <t>июль</t>
  </si>
  <si>
    <t>август</t>
  </si>
  <si>
    <t>октябрь</t>
  </si>
  <si>
    <t>ноябрь</t>
  </si>
  <si>
    <t>декабрь</t>
  </si>
  <si>
    <t>Расходы на управление</t>
  </si>
  <si>
    <t>Уполномоченный представитель МКД _____________________</t>
  </si>
  <si>
    <t>Отчет ООО "Альтернатива" о выполнении договора управления</t>
  </si>
  <si>
    <t>январь</t>
  </si>
  <si>
    <t>февраль</t>
  </si>
  <si>
    <t>март</t>
  </si>
  <si>
    <t>апрель</t>
  </si>
  <si>
    <t>май</t>
  </si>
  <si>
    <t>июнь</t>
  </si>
  <si>
    <t>сетябрь</t>
  </si>
  <si>
    <t>8 кв.</t>
  </si>
  <si>
    <t>Ю.Н.Мальцев</t>
  </si>
  <si>
    <t>О.Н.Дмитриева</t>
  </si>
  <si>
    <t>ст.Новотитаровская ул.Южгипрониисельстрой,2</t>
  </si>
  <si>
    <t>января 2010 г         388,3 кв.м</t>
  </si>
  <si>
    <t>Осмотр крыши подвалов и всех  инженерных систем</t>
  </si>
  <si>
    <t>Прочистка внутридомовой канализации</t>
  </si>
  <si>
    <t>Бетонирование пола в подезде</t>
  </si>
  <si>
    <t>Ремотн дверей</t>
  </si>
  <si>
    <t>Осмотрэлектриком замена плафонов и лампочек</t>
  </si>
  <si>
    <t>Сан.содерж.ПТ(побелка деревьев,косьба травы)</t>
  </si>
  <si>
    <t>Ремонт подъездов</t>
  </si>
  <si>
    <t>Отчетный период ( 9 месяцев 2013г)</t>
  </si>
  <si>
    <t>Услуги уборщицы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</si>
</sst>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/yy;@"/>
    <numFmt numFmtId="166" formatCode="dd/mm/yy;@"/>
    <numFmt numFmtId="167" formatCode="0.0"/>
  </numFmts>
  <fonts count="22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167" fontId="0" fillId="0" borderId="1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K19" sqref="K19"/>
    </sheetView>
  </sheetViews>
  <sheetFormatPr defaultColWidth="9.00390625" defaultRowHeight="12.75"/>
  <cols>
    <col min="1" max="1" width="24.875" style="0" customWidth="1"/>
    <col min="2" max="2" width="11.125" style="0" customWidth="1"/>
    <col min="3" max="3" width="9.25390625" style="0" customWidth="1"/>
    <col min="4" max="4" width="8.25390625" style="0" customWidth="1"/>
    <col min="5" max="5" width="9.25390625" style="0" customWidth="1"/>
    <col min="6" max="6" width="8.25390625" style="0" customWidth="1"/>
    <col min="7" max="7" width="10.125" style="0" customWidth="1"/>
    <col min="8" max="8" width="9.25390625" style="0" customWidth="1"/>
    <col min="9" max="9" width="7.875" style="0" customWidth="1"/>
    <col min="10" max="10" width="9.25390625" style="0" customWidth="1"/>
    <col min="11" max="11" width="8.25390625" style="0" customWidth="1"/>
    <col min="12" max="12" width="5.00390625" style="0" customWidth="1"/>
    <col min="13" max="13" width="4.75390625" style="0" customWidth="1"/>
    <col min="14" max="14" width="5.375" style="0" customWidth="1"/>
    <col min="15" max="15" width="10.00390625" style="0" customWidth="1"/>
  </cols>
  <sheetData>
    <row r="1" ht="12.75">
      <c r="A1" t="s">
        <v>28</v>
      </c>
    </row>
    <row r="2" ht="12.75">
      <c r="A2" t="s">
        <v>32</v>
      </c>
    </row>
    <row r="3" spans="1:15" ht="15.75" customHeight="1">
      <c r="A3" s="10" t="s">
        <v>20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5" ht="15.75" customHeight="1">
      <c r="A4" s="11" t="s">
        <v>31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2" customFormat="1" ht="15.75" customHeight="1">
      <c r="A5" s="3" t="s">
        <v>0</v>
      </c>
      <c r="B5" s="1" t="s">
        <v>1</v>
      </c>
      <c r="C5" s="10" t="s">
        <v>40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3.5" customHeight="1">
      <c r="A6" s="3" t="s">
        <v>10</v>
      </c>
      <c r="B6" s="4">
        <v>41275</v>
      </c>
      <c r="C6" s="4" t="s">
        <v>21</v>
      </c>
      <c r="D6" s="4" t="s">
        <v>22</v>
      </c>
      <c r="E6" s="4" t="s">
        <v>23</v>
      </c>
      <c r="F6" s="4" t="s">
        <v>24</v>
      </c>
      <c r="G6" s="4" t="s">
        <v>25</v>
      </c>
      <c r="H6" s="4" t="s">
        <v>26</v>
      </c>
      <c r="I6" s="4" t="s">
        <v>13</v>
      </c>
      <c r="J6" s="4" t="s">
        <v>14</v>
      </c>
      <c r="K6" s="4" t="s">
        <v>27</v>
      </c>
      <c r="L6" s="4" t="s">
        <v>15</v>
      </c>
      <c r="M6" s="4" t="s">
        <v>16</v>
      </c>
      <c r="N6" s="4" t="s">
        <v>17</v>
      </c>
      <c r="O6" s="4" t="s">
        <v>9</v>
      </c>
    </row>
    <row r="7" spans="1:15" ht="13.5" customHeight="1">
      <c r="A7" s="6" t="s">
        <v>2</v>
      </c>
      <c r="B7" s="9"/>
      <c r="C7" s="5">
        <f>361.8*10</f>
        <v>3618</v>
      </c>
      <c r="D7" s="5">
        <f>361.8*10</f>
        <v>3618</v>
      </c>
      <c r="E7" s="5">
        <f>361.8*10</f>
        <v>3618</v>
      </c>
      <c r="F7" s="5">
        <v>3618</v>
      </c>
      <c r="G7" s="5">
        <f>361.8*10</f>
        <v>3618</v>
      </c>
      <c r="H7" s="5">
        <v>3618</v>
      </c>
      <c r="I7" s="5">
        <v>3618</v>
      </c>
      <c r="J7" s="5">
        <v>3618</v>
      </c>
      <c r="K7" s="5">
        <v>3618</v>
      </c>
      <c r="L7" s="5"/>
      <c r="M7" s="5"/>
      <c r="N7" s="5"/>
      <c r="O7" s="5">
        <f>SUM(C7:N7)</f>
        <v>32562</v>
      </c>
    </row>
    <row r="8" spans="1:15" ht="13.5" customHeight="1">
      <c r="A8" s="6" t="s">
        <v>4</v>
      </c>
      <c r="B8" s="9"/>
      <c r="C8" s="5">
        <v>2902</v>
      </c>
      <c r="D8" s="5">
        <v>5040</v>
      </c>
      <c r="E8" s="5">
        <v>3618</v>
      </c>
      <c r="F8" s="5">
        <v>3078</v>
      </c>
      <c r="G8" s="5">
        <v>2546</v>
      </c>
      <c r="H8" s="5">
        <v>2471</v>
      </c>
      <c r="I8" s="5">
        <v>6377</v>
      </c>
      <c r="J8" s="5">
        <v>3078</v>
      </c>
      <c r="K8" s="5">
        <v>4698</v>
      </c>
      <c r="L8" s="5"/>
      <c r="M8" s="5"/>
      <c r="N8" s="5"/>
      <c r="O8" s="5">
        <f>SUM(C8:N8)</f>
        <v>33808</v>
      </c>
    </row>
    <row r="9" spans="1:15" ht="13.5" customHeight="1">
      <c r="A9" s="6" t="s">
        <v>3</v>
      </c>
      <c r="B9" s="9">
        <v>4324</v>
      </c>
      <c r="C9" s="5">
        <f>C7-C8</f>
        <v>716</v>
      </c>
      <c r="D9" s="5">
        <f aca="true" t="shared" si="0" ref="D9:L9">D7-D8</f>
        <v>-1422</v>
      </c>
      <c r="E9" s="5">
        <f t="shared" si="0"/>
        <v>0</v>
      </c>
      <c r="F9" s="5">
        <f t="shared" si="0"/>
        <v>540</v>
      </c>
      <c r="G9" s="5">
        <f t="shared" si="0"/>
        <v>1072</v>
      </c>
      <c r="H9" s="5">
        <f t="shared" si="0"/>
        <v>1147</v>
      </c>
      <c r="I9" s="5">
        <f t="shared" si="0"/>
        <v>-2759</v>
      </c>
      <c r="J9" s="5">
        <f t="shared" si="0"/>
        <v>540</v>
      </c>
      <c r="K9" s="5">
        <f t="shared" si="0"/>
        <v>-1080</v>
      </c>
      <c r="L9" s="5">
        <f t="shared" si="0"/>
        <v>0</v>
      </c>
      <c r="M9" s="5">
        <f>M7-M8</f>
        <v>0</v>
      </c>
      <c r="N9" s="5">
        <f>N7-N8</f>
        <v>0</v>
      </c>
      <c r="O9" s="5">
        <f>SUM(B9+O7-O8)</f>
        <v>3078</v>
      </c>
    </row>
    <row r="10" spans="1:15" ht="13.5" customHeight="1">
      <c r="A10" s="6"/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3.5" customHeight="1">
      <c r="A11" s="3" t="s">
        <v>5</v>
      </c>
      <c r="B11" s="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3.5" customHeight="1">
      <c r="A12" s="6" t="s">
        <v>18</v>
      </c>
      <c r="B12" s="9"/>
      <c r="C12" s="5">
        <f>SUM(C7*40%)</f>
        <v>1447.2</v>
      </c>
      <c r="D12" s="5">
        <f aca="true" t="shared" si="1" ref="D12:N12">SUM(D7*40%)</f>
        <v>1447.2</v>
      </c>
      <c r="E12" s="5">
        <f t="shared" si="1"/>
        <v>1447.2</v>
      </c>
      <c r="F12" s="5">
        <f t="shared" si="1"/>
        <v>1447.2</v>
      </c>
      <c r="G12" s="5">
        <f t="shared" si="1"/>
        <v>1447.2</v>
      </c>
      <c r="H12" s="5">
        <f t="shared" si="1"/>
        <v>1447.2</v>
      </c>
      <c r="I12" s="5">
        <f t="shared" si="1"/>
        <v>1447.2</v>
      </c>
      <c r="J12" s="5">
        <f t="shared" si="1"/>
        <v>1447.2</v>
      </c>
      <c r="K12" s="5">
        <f t="shared" si="1"/>
        <v>1447.2</v>
      </c>
      <c r="L12" s="5">
        <f t="shared" si="1"/>
        <v>0</v>
      </c>
      <c r="M12" s="5">
        <f t="shared" si="1"/>
        <v>0</v>
      </c>
      <c r="N12" s="5">
        <f t="shared" si="1"/>
        <v>0</v>
      </c>
      <c r="O12" s="5">
        <f>SUM(C12:N12)</f>
        <v>13024.800000000003</v>
      </c>
    </row>
    <row r="13" spans="1:15" ht="13.5" customHeight="1">
      <c r="A13" s="6" t="s">
        <v>6</v>
      </c>
      <c r="B13" s="9">
        <v>0</v>
      </c>
      <c r="C13" s="5"/>
      <c r="D13" s="5">
        <f>B13+C13</f>
        <v>0</v>
      </c>
      <c r="E13" s="5"/>
      <c r="F13" s="5">
        <f>D13+E13</f>
        <v>0</v>
      </c>
      <c r="G13" s="5">
        <v>0</v>
      </c>
      <c r="H13" s="5">
        <f>F13+G13</f>
        <v>0</v>
      </c>
      <c r="I13" s="5">
        <v>0</v>
      </c>
      <c r="J13" s="5">
        <f>H13+I13</f>
        <v>0</v>
      </c>
      <c r="K13" s="5"/>
      <c r="L13" s="5">
        <f>J13+K13</f>
        <v>0</v>
      </c>
      <c r="M13" s="5">
        <v>0</v>
      </c>
      <c r="N13" s="5"/>
      <c r="O13" s="5">
        <f aca="true" t="shared" si="2" ref="O13:O22">SUM(C13:N13)</f>
        <v>0</v>
      </c>
    </row>
    <row r="14" spans="1:15" ht="13.5" customHeight="1">
      <c r="A14" s="6" t="s">
        <v>38</v>
      </c>
      <c r="B14" s="9"/>
      <c r="C14" s="5"/>
      <c r="D14" s="5">
        <v>0</v>
      </c>
      <c r="E14" s="5">
        <v>486.76</v>
      </c>
      <c r="F14" s="5">
        <v>486.76</v>
      </c>
      <c r="G14" s="5">
        <v>486.76</v>
      </c>
      <c r="H14" s="5"/>
      <c r="I14" s="5"/>
      <c r="J14" s="5">
        <v>476.44</v>
      </c>
      <c r="K14" s="5"/>
      <c r="L14" s="5"/>
      <c r="M14" s="5"/>
      <c r="N14" s="5">
        <v>0</v>
      </c>
      <c r="O14" s="5">
        <f t="shared" si="2"/>
        <v>1936.72</v>
      </c>
    </row>
    <row r="15" spans="1:15" ht="24">
      <c r="A15" s="7" t="s">
        <v>33</v>
      </c>
      <c r="B15" s="9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2"/>
        <v>0</v>
      </c>
    </row>
    <row r="16" spans="1:15" ht="15.75" customHeight="1">
      <c r="A16" s="8" t="s">
        <v>37</v>
      </c>
      <c r="B16" s="9"/>
      <c r="C16" s="5">
        <v>41.5</v>
      </c>
      <c r="D16" s="5">
        <v>166</v>
      </c>
      <c r="E16" s="5">
        <v>83</v>
      </c>
      <c r="F16" s="5"/>
      <c r="G16" s="5">
        <v>41.5</v>
      </c>
      <c r="H16" s="5"/>
      <c r="I16" s="5"/>
      <c r="J16" s="5">
        <v>62.25</v>
      </c>
      <c r="K16" s="5"/>
      <c r="L16" s="5"/>
      <c r="M16" s="5"/>
      <c r="N16" s="5"/>
      <c r="O16" s="5">
        <f t="shared" si="2"/>
        <v>394.25</v>
      </c>
    </row>
    <row r="17" spans="1:15" ht="15.75" customHeight="1">
      <c r="A17" s="8" t="s">
        <v>39</v>
      </c>
      <c r="B17" s="9"/>
      <c r="C17" s="5"/>
      <c r="D17" s="5"/>
      <c r="E17" s="5"/>
      <c r="F17" s="5"/>
      <c r="G17" s="5">
        <v>47130</v>
      </c>
      <c r="H17" s="5"/>
      <c r="I17" s="5"/>
      <c r="J17" s="5"/>
      <c r="K17" s="5"/>
      <c r="L17" s="5"/>
      <c r="M17" s="5"/>
      <c r="N17" s="5"/>
      <c r="O17" s="5">
        <f t="shared" si="2"/>
        <v>47130</v>
      </c>
    </row>
    <row r="18" spans="1:15" ht="15.75" customHeight="1">
      <c r="A18" s="8" t="s">
        <v>34</v>
      </c>
      <c r="B18" s="9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f t="shared" si="2"/>
        <v>0</v>
      </c>
    </row>
    <row r="19" spans="1:15" ht="15.75" customHeight="1">
      <c r="A19" s="8"/>
      <c r="B19" s="9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2"/>
        <v>0</v>
      </c>
    </row>
    <row r="20" spans="1:15" ht="15.75" customHeight="1">
      <c r="A20" s="8" t="s">
        <v>35</v>
      </c>
      <c r="B20" s="9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f t="shared" si="2"/>
        <v>0</v>
      </c>
    </row>
    <row r="21" spans="1:15" ht="15.75" customHeight="1">
      <c r="A21" s="8" t="s">
        <v>36</v>
      </c>
      <c r="B21" s="9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f t="shared" si="2"/>
        <v>0</v>
      </c>
    </row>
    <row r="22" spans="1:15" ht="15.75" customHeight="1">
      <c r="A22" s="8" t="s">
        <v>41</v>
      </c>
      <c r="B22" s="9"/>
      <c r="C22" s="5"/>
      <c r="D22" s="5"/>
      <c r="E22" s="5"/>
      <c r="F22" s="5"/>
      <c r="G22" s="5"/>
      <c r="H22" s="5"/>
      <c r="I22" s="5">
        <v>1014.19</v>
      </c>
      <c r="J22" s="5">
        <v>2333.33</v>
      </c>
      <c r="K22" s="5">
        <v>2333.33</v>
      </c>
      <c r="L22" s="5"/>
      <c r="M22" s="5"/>
      <c r="N22" s="5"/>
      <c r="O22" s="5">
        <f t="shared" si="2"/>
        <v>5680.85</v>
      </c>
    </row>
    <row r="23" spans="1:15" ht="15.75" customHeight="1">
      <c r="A23" s="7" t="s">
        <v>11</v>
      </c>
      <c r="B23" s="9"/>
      <c r="C23" s="5">
        <f>SUM(C12:C22)</f>
        <v>1488.7</v>
      </c>
      <c r="D23" s="5">
        <f aca="true" t="shared" si="3" ref="D23:N23">SUM(D12:D22)</f>
        <v>1613.2</v>
      </c>
      <c r="E23" s="5">
        <f t="shared" si="3"/>
        <v>2016.96</v>
      </c>
      <c r="F23" s="5">
        <f t="shared" si="3"/>
        <v>1933.96</v>
      </c>
      <c r="G23" s="5">
        <f t="shared" si="3"/>
        <v>49105.46</v>
      </c>
      <c r="H23" s="5">
        <f t="shared" si="3"/>
        <v>1447.2</v>
      </c>
      <c r="I23" s="5">
        <f>SUM(I12:I22)</f>
        <v>2461.3900000000003</v>
      </c>
      <c r="J23" s="5">
        <f>SUM(J12:J22)</f>
        <v>4319.22</v>
      </c>
      <c r="K23" s="5">
        <f>SUM(K12:K22)</f>
        <v>3780.5299999999997</v>
      </c>
      <c r="L23" s="5">
        <f t="shared" si="3"/>
        <v>0</v>
      </c>
      <c r="M23" s="5">
        <f t="shared" si="3"/>
        <v>0</v>
      </c>
      <c r="N23" s="5">
        <f t="shared" si="3"/>
        <v>0</v>
      </c>
      <c r="O23" s="5">
        <f>SUM(O12:O22)</f>
        <v>68166.62000000001</v>
      </c>
    </row>
    <row r="24" spans="1:15" ht="15.75" customHeight="1">
      <c r="A24" s="7" t="s">
        <v>12</v>
      </c>
      <c r="B24" s="5">
        <v>8350.08</v>
      </c>
      <c r="C24" s="5">
        <f>C8-C23</f>
        <v>1413.3</v>
      </c>
      <c r="D24" s="5">
        <f aca="true" t="shared" si="4" ref="D24:N24">D8-D23</f>
        <v>3426.8</v>
      </c>
      <c r="E24" s="5">
        <f t="shared" si="4"/>
        <v>1601.04</v>
      </c>
      <c r="F24" s="5">
        <f t="shared" si="4"/>
        <v>1144.04</v>
      </c>
      <c r="G24" s="5">
        <f t="shared" si="4"/>
        <v>-46559.46</v>
      </c>
      <c r="H24" s="5">
        <f t="shared" si="4"/>
        <v>1023.8</v>
      </c>
      <c r="I24" s="5">
        <f t="shared" si="4"/>
        <v>3915.6099999999997</v>
      </c>
      <c r="J24" s="5">
        <f t="shared" si="4"/>
        <v>-1241.2200000000003</v>
      </c>
      <c r="K24" s="5">
        <f t="shared" si="4"/>
        <v>917.4700000000003</v>
      </c>
      <c r="L24" s="5">
        <f t="shared" si="4"/>
        <v>0</v>
      </c>
      <c r="M24" s="5">
        <f t="shared" si="4"/>
        <v>0</v>
      </c>
      <c r="N24" s="5">
        <f t="shared" si="4"/>
        <v>0</v>
      </c>
      <c r="O24" s="5">
        <f>SUM(O8-O23+B24)</f>
        <v>-26008.540000000008</v>
      </c>
    </row>
    <row r="28" spans="1:15" ht="12.75">
      <c r="A28" t="s">
        <v>7</v>
      </c>
      <c r="B28" t="s">
        <v>29</v>
      </c>
      <c r="I28" s="13" t="s">
        <v>19</v>
      </c>
      <c r="J28" s="13"/>
      <c r="K28" s="13"/>
      <c r="L28" s="13"/>
      <c r="M28" s="13"/>
      <c r="N28" s="13"/>
      <c r="O28" s="13"/>
    </row>
    <row r="30" spans="1:2" ht="12.75">
      <c r="A30" t="s">
        <v>8</v>
      </c>
      <c r="B30" t="s">
        <v>30</v>
      </c>
    </row>
  </sheetData>
  <sheetProtection/>
  <mergeCells count="4">
    <mergeCell ref="C5:O5"/>
    <mergeCell ref="A3:O3"/>
    <mergeCell ref="A4:O4"/>
    <mergeCell ref="I28:O28"/>
  </mergeCells>
  <printOptions/>
  <pageMargins left="0.22" right="0.17" top="0.16" bottom="0.16" header="0.1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Семья</dc:creator>
  <cp:keywords/>
  <dc:description/>
  <cp:lastModifiedBy>start</cp:lastModifiedBy>
  <cp:lastPrinted>2013-11-07T10:28:59Z</cp:lastPrinted>
  <dcterms:created xsi:type="dcterms:W3CDTF">2010-01-19T05:16:32Z</dcterms:created>
  <dcterms:modified xsi:type="dcterms:W3CDTF">2013-11-07T10:29:04Z</dcterms:modified>
  <cp:category/>
  <cp:version/>
  <cp:contentType/>
  <cp:contentStatus/>
</cp:coreProperties>
</file>