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 кв" sheetId="1" r:id="rId1"/>
  </sheets>
  <definedNames>
    <definedName name="_xlnm.Print_Area" localSheetId="0">'1 кв'!$A$1:$I$180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<sst xmlns="http://schemas.openxmlformats.org/spreadsheetml/2006/main" count="188" uniqueCount="151">
  <si>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</si>
  <si>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</si>
  <si>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</si>
  <si>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</si>
  <si>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</si>
  <si>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</si>
  <si>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</si>
  <si>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</si>
  <si>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</si>
  <si>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</si>
  <si>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</si>
  <si>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</si>
  <si>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</si>
  <si>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</si>
  <si>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</si>
  <si>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</si>
  <si>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</si>
  <si>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</si>
  <si>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</si>
  <si>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</si>
  <si>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</si>
  <si>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</si>
  <si>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</si>
  <si>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</si>
  <si>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</si>
  <si>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</si>
  <si>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</si>
  <si>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</si>
  <si>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</si>
  <si>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</si>
  <si>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</si>
  <si>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</si>
  <si>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</si>
  <si>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</si>
  <si>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</si>
  <si>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</si>
  <si>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</si>
  <si>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</si>
  <si>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</si>
  <si>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</si>
  <si>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</si>
  <si>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</si>
  <si>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</si>
  <si>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</si>
  <si>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</si>
  <si>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</si>
  <si>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</si>
  <si>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</si>
  <si>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</si>
  <si>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</si>
  <si>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</si>
  <si>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</si>
  <si>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</si>
  <si>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</si>
  <si>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</si>
  <si>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</si>
  <si>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</si>
  <si>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</si>
  <si>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</si>
  <si>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</si>
  <si>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</si>
  <si>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</si>
  <si>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</si>
  <si>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</si>
  <si>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</si>
  <si>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</si>
  <si>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</si>
  <si>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</si>
  <si>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</si>
  <si>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</si>
  <si>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</si>
  <si>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</si>
  <si>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</si>
  <si>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</si>
  <si>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</si>
  <si>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</si>
  <si>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</si>
  <si>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</si>
  <si>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</si>
  <si>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</si>
  <si>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</si>
  <si>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</si>
  <si>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</si>
  <si>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</si>
  <si>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</si>
  <si>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</si>
  <si>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</si>
  <si>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</si>
  <si>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</si>
  <si>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</si>
  <si>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</si>
  <si>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</si>
  <si>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</si>
  <si>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</si>
  <si>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</si>
  <si>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</si>
  <si>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</si>
  <si>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</si>
  <si>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</si>
  <si>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</si>
  <si>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</si>
  <si>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</si>
  <si>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</si>
  <si>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</si>
  <si>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</si>
  <si>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</si>
  <si>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</si>
  <si>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</si>
  <si>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</si>
  <si>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</si>
  <si>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</si>
  <si>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</si>
  <si>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</si>
  <si>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</si>
  <si>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</si>
  <si>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</si>
  <si>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</si>
  <si>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</si>
  <si>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</si>
  <si>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</si>
  <si>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</si>
  <si>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</si>
  <si>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</si>
  <si>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</si>
  <si>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</si>
  <si>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</si>
  <si>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</si>
  <si>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</si>
  <si>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</si>
  <si>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</si>
  <si>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</si>
  <si>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</si>
  <si>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</si>
  <si>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</si>
  <si>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</si>
  <si>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</si>
  <si>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</si>
  <si>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</si>
  <si>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</si>
  <si>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</si>
  <si>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</si>
  <si>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</si>
  <si>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</si>
  <si>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</si>
  <si>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</si>
  <si>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</si>
  <si>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2017 года</t>
    </r>
  </si>
  <si>
    <t>2017 год</t>
  </si>
  <si>
    <t xml:space="preserve">Глава Новотитаровского сельского поселения </t>
  </si>
  <si>
    <t>С.К. Кошман</t>
  </si>
  <si>
    <t>от  17.05.2017   №155-38/03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</si>
</sst>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0" fillId="33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165" fontId="50" fillId="2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7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51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51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175" fontId="51" fillId="33" borderId="10" xfId="0" applyNumberFormat="1" applyFont="1" applyFill="1" applyBorder="1" applyAlignment="1">
      <alignment horizontal="center" vertical="center"/>
    </xf>
    <xf numFmtId="175" fontId="50" fillId="2" borderId="10" xfId="0" applyNumberFormat="1" applyFont="1" applyFill="1" applyBorder="1" applyAlignment="1">
      <alignment horizontal="center" vertical="center"/>
    </xf>
    <xf numFmtId="175" fontId="5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5" fontId="51" fillId="38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A7" sqref="A7:G7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25" t="s">
        <v>0</v>
      </c>
      <c r="D1" s="125"/>
      <c r="E1" s="125"/>
      <c r="F1" s="125"/>
      <c r="G1" s="125"/>
      <c r="H1" s="2"/>
    </row>
    <row r="2" spans="1:8" ht="18.75">
      <c r="A2" s="2"/>
      <c r="B2" s="2"/>
      <c r="C2" s="94"/>
      <c r="D2" s="94"/>
      <c r="E2" s="103" t="s">
        <v>144</v>
      </c>
      <c r="F2" s="94"/>
      <c r="G2" s="94"/>
      <c r="H2" s="2"/>
    </row>
    <row r="3" spans="1:9" s="3" customFormat="1" ht="18.75" hidden="1">
      <c r="A3" s="72"/>
      <c r="B3" s="72" t="s">
        <v>138</v>
      </c>
      <c r="C3" s="72"/>
      <c r="D3" s="72"/>
      <c r="E3" s="72"/>
      <c r="F3" s="72"/>
      <c r="G3" s="72"/>
      <c r="H3" s="72"/>
      <c r="I3" s="72"/>
    </row>
    <row r="4" spans="1:9" s="3" customFormat="1" ht="18.75">
      <c r="A4" s="73"/>
      <c r="B4" s="73"/>
      <c r="C4" s="73"/>
      <c r="D4" s="73"/>
      <c r="E4" s="147" t="s">
        <v>139</v>
      </c>
      <c r="F4" s="147"/>
      <c r="G4" s="147"/>
      <c r="H4" s="147"/>
      <c r="I4" s="147"/>
    </row>
    <row r="5" spans="1:9" s="3" customFormat="1" ht="18.75">
      <c r="A5" s="73"/>
      <c r="B5" s="73" t="s">
        <v>140</v>
      </c>
      <c r="C5" s="73"/>
      <c r="D5" s="73"/>
      <c r="E5" s="102" t="s">
        <v>140</v>
      </c>
      <c r="F5" s="73"/>
      <c r="G5" s="73"/>
      <c r="H5" s="73"/>
      <c r="I5" s="73"/>
    </row>
    <row r="6" spans="1:9" ht="15.75">
      <c r="A6" s="104"/>
      <c r="B6" s="104"/>
      <c r="C6" s="104"/>
      <c r="D6" s="104"/>
      <c r="E6" s="131" t="s">
        <v>150</v>
      </c>
      <c r="F6" s="131"/>
      <c r="G6" s="131"/>
      <c r="H6" s="131"/>
      <c r="I6" s="131"/>
    </row>
    <row r="7" spans="1:10" ht="82.5" customHeight="1">
      <c r="A7" s="146" t="s">
        <v>146</v>
      </c>
      <c r="B7" s="146"/>
      <c r="C7" s="146"/>
      <c r="D7" s="146"/>
      <c r="E7" s="146"/>
      <c r="F7" s="146"/>
      <c r="G7" s="146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26" t="s">
        <v>1</v>
      </c>
      <c r="B9" s="126"/>
      <c r="C9" s="126"/>
      <c r="D9" s="126"/>
      <c r="E9" s="126"/>
      <c r="F9" s="126"/>
      <c r="G9" s="126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27" t="s">
        <v>2</v>
      </c>
      <c r="B11" s="6" t="s">
        <v>3</v>
      </c>
      <c r="C11" s="6" t="s">
        <v>4</v>
      </c>
      <c r="D11" s="128" t="s">
        <v>5</v>
      </c>
      <c r="E11" s="7" t="s">
        <v>147</v>
      </c>
      <c r="F11" s="144" t="s">
        <v>141</v>
      </c>
      <c r="G11" s="129" t="s">
        <v>142</v>
      </c>
    </row>
    <row r="12" spans="1:7" ht="24" customHeight="1">
      <c r="A12" s="127"/>
      <c r="B12" s="6" t="s">
        <v>6</v>
      </c>
      <c r="C12" s="6" t="s">
        <v>7</v>
      </c>
      <c r="D12" s="128"/>
      <c r="E12" s="6" t="s">
        <v>8</v>
      </c>
      <c r="F12" s="145"/>
      <c r="G12" s="130"/>
    </row>
    <row r="13" spans="1:8" ht="24" customHeight="1">
      <c r="A13" s="135" t="s">
        <v>9</v>
      </c>
      <c r="B13" s="135"/>
      <c r="C13" s="135"/>
      <c r="D13" s="135"/>
      <c r="E13" s="135"/>
      <c r="F13" s="135"/>
      <c r="G13" s="135"/>
      <c r="H13" s="135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7">F15/E15%</f>
        <v>0</v>
      </c>
    </row>
    <row r="16" spans="1:7" ht="1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7" customFormat="1" ht="28.5" customHeight="1">
      <c r="A19" s="13" t="s">
        <v>143</v>
      </c>
      <c r="B19" s="105">
        <v>7.8</v>
      </c>
      <c r="C19" s="105">
        <v>7.8</v>
      </c>
      <c r="D19" s="106">
        <f t="shared" si="0"/>
        <v>100</v>
      </c>
      <c r="E19" s="116">
        <v>0.061</v>
      </c>
      <c r="F19" s="117">
        <f>E19/4*3</f>
        <v>0.04575</v>
      </c>
      <c r="G19" s="11">
        <f t="shared" si="1"/>
        <v>75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0.4</v>
      </c>
      <c r="F21" s="115">
        <f>E21/4*3</f>
        <v>0.30000000000000004</v>
      </c>
      <c r="G21" s="11">
        <f t="shared" si="1"/>
        <v>75.00000000000001</v>
      </c>
    </row>
    <row r="22" spans="1:7" ht="1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6" t="s">
        <v>25</v>
      </c>
      <c r="B29" s="136"/>
      <c r="C29" s="136"/>
      <c r="D29" s="136"/>
      <c r="E29" s="136"/>
      <c r="F29" s="136"/>
      <c r="G29" s="136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6" t="s">
        <v>55</v>
      </c>
      <c r="B56" s="136"/>
      <c r="C56" s="136"/>
      <c r="D56" s="136"/>
      <c r="E56" s="136"/>
      <c r="F56" s="136"/>
      <c r="G56" s="136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9">
        <f>E65+E64</f>
        <v>4.13</v>
      </c>
      <c r="F62" s="97">
        <v>0</v>
      </c>
      <c r="G62" s="101">
        <f t="shared" si="1"/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9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37">
        <v>0.58</v>
      </c>
      <c r="F64" s="118">
        <v>0</v>
      </c>
      <c r="G64" s="9">
        <f t="shared" si="1"/>
        <v>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3.55</v>
      </c>
      <c r="F65" s="118">
        <v>0</v>
      </c>
      <c r="G65" s="9">
        <f t="shared" si="1"/>
        <v>0</v>
      </c>
    </row>
    <row r="66" spans="1:7" ht="1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f>SUM(E68:E69)</f>
        <v>4.09</v>
      </c>
      <c r="F66" s="99">
        <f>F67+F68+F69</f>
        <v>3.0675</v>
      </c>
      <c r="G66" s="101">
        <f>F66/E66%</f>
        <v>75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8">
        <f>E67/4*3</f>
        <v>0</v>
      </c>
      <c r="G67" s="9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0.94</v>
      </c>
      <c r="F68" s="118">
        <f>E68/4*3</f>
        <v>0.705</v>
      </c>
      <c r="G68" s="9">
        <f>F68/E68*100</f>
        <v>75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3.15</v>
      </c>
      <c r="F69" s="118">
        <f>E69/4*3</f>
        <v>2.3625</v>
      </c>
      <c r="G69" s="9">
        <f>F69/E69*100</f>
        <v>75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10"/>
      <c r="G70" s="124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9"/>
      <c r="G71" s="124">
        <f t="shared" si="1"/>
        <v>0</v>
      </c>
    </row>
    <row r="72" spans="1:7" ht="30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10"/>
      <c r="G72" s="124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10"/>
      <c r="G73" s="124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11"/>
      <c r="G74" s="124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2"/>
      <c r="G75" s="124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111"/>
      <c r="G76" s="124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111"/>
      <c r="G77" s="124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f>SUM(E79:E81)</f>
        <v>3.766</v>
      </c>
      <c r="F78" s="99">
        <f>SUM(F79:F81)</f>
        <v>2.8245</v>
      </c>
      <c r="G78" s="101">
        <f>F78/E78*100</f>
        <v>75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3.1</v>
      </c>
      <c r="F79" s="118">
        <f>E79/4*3</f>
        <v>2.325</v>
      </c>
      <c r="G79" s="9">
        <f>F79/E79*100</f>
        <v>75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0.055</v>
      </c>
      <c r="F80" s="118">
        <f>E80/4*3</f>
        <v>0.04125</v>
      </c>
      <c r="G80" s="9">
        <f>F80/E80*100</f>
        <v>75</v>
      </c>
    </row>
    <row r="81" spans="1:7" ht="1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0.611</v>
      </c>
      <c r="F81" s="118">
        <f>E81/4*3</f>
        <v>0.45825</v>
      </c>
      <c r="G81" s="9">
        <f>F81/E81*100</f>
        <v>75</v>
      </c>
    </row>
    <row r="82" spans="1:7" s="31" customFormat="1" ht="1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f>SUM(E83:E85)</f>
        <v>1.8559999999999999</v>
      </c>
      <c r="F82" s="99">
        <f>F83+F84+F85</f>
        <v>1.392</v>
      </c>
      <c r="G82" s="101">
        <f aca="true" t="shared" si="5" ref="G82:G118">F82/E82%</f>
        <v>75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118">
        <f>E83/4*3</f>
        <v>0</v>
      </c>
      <c r="G83" s="9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1.2</v>
      </c>
      <c r="F84" s="118">
        <f>E84/4*3</f>
        <v>0.8999999999999999</v>
      </c>
      <c r="G84" s="9">
        <f t="shared" si="5"/>
        <v>74.99999999999999</v>
      </c>
    </row>
    <row r="85" spans="1:7" ht="1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0.656</v>
      </c>
      <c r="F85" s="118">
        <f>E85/4*3</f>
        <v>0.492</v>
      </c>
      <c r="G85" s="9">
        <f>F85/E85*100</f>
        <v>75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f>E88+E89</f>
        <v>2.966</v>
      </c>
      <c r="F86" s="39">
        <f>F88+F89</f>
        <v>2.2245000000000004</v>
      </c>
      <c r="G86" s="9">
        <f>F86/E86%</f>
        <v>75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09"/>
      <c r="G87" s="9" t="e">
        <f t="shared" si="5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0.036</v>
      </c>
      <c r="F88" s="118">
        <f>E88/4*3</f>
        <v>0.026999999999999996</v>
      </c>
      <c r="G88" s="9">
        <f t="shared" si="5"/>
        <v>75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2.93</v>
      </c>
      <c r="F89" s="118">
        <f>E89/4*3</f>
        <v>2.1975000000000002</v>
      </c>
      <c r="G89" s="9">
        <f t="shared" si="5"/>
        <v>75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f>SUM(E91:E92)</f>
        <v>126.5</v>
      </c>
      <c r="F90" s="98">
        <f>F91+F92</f>
        <v>94.875</v>
      </c>
      <c r="G90" s="101">
        <f t="shared" si="5"/>
        <v>75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82.4</v>
      </c>
      <c r="F91" s="118">
        <f>E91/4*3</f>
        <v>61.800000000000004</v>
      </c>
      <c r="G91" s="9">
        <f t="shared" si="5"/>
        <v>75</v>
      </c>
    </row>
    <row r="92" spans="1:7" ht="30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44.1</v>
      </c>
      <c r="F92" s="118">
        <f>E92/4*3</f>
        <v>33.075</v>
      </c>
      <c r="G92" s="9">
        <f t="shared" si="5"/>
        <v>75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36" t="s">
        <v>71</v>
      </c>
      <c r="B94" s="136"/>
      <c r="C94" s="136"/>
      <c r="D94" s="136"/>
      <c r="E94" s="136"/>
      <c r="F94" s="136"/>
      <c r="G94" s="136"/>
    </row>
    <row r="95" spans="1:7" ht="14.25" customHeight="1">
      <c r="A95" s="86" t="s">
        <v>72</v>
      </c>
      <c r="B95" s="59">
        <v>2539</v>
      </c>
      <c r="C95" s="59">
        <v>2512</v>
      </c>
      <c r="D95" s="56">
        <f aca="true" t="shared" si="6" ref="D95:D113">C95/B95%</f>
        <v>98.93658920834974</v>
      </c>
      <c r="E95" s="59">
        <f>SUM(E96:E98)</f>
        <v>1140</v>
      </c>
      <c r="F95" s="59">
        <f>F96+F97+F98</f>
        <v>1076</v>
      </c>
      <c r="G95" s="56">
        <f t="shared" si="5"/>
        <v>94.3859649122807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30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515</v>
      </c>
      <c r="F97" s="119">
        <v>496</v>
      </c>
      <c r="G97" s="11">
        <f t="shared" si="5"/>
        <v>96.31067961165049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625</v>
      </c>
      <c r="F98" s="119">
        <v>580</v>
      </c>
      <c r="G98" s="11">
        <f t="shared" si="5"/>
        <v>92.8</v>
      </c>
    </row>
    <row r="99" spans="1:7" ht="28.5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E101+E102</f>
        <v>303</v>
      </c>
      <c r="F99" s="119">
        <f>F101+F102</f>
        <v>369</v>
      </c>
      <c r="G99" s="11">
        <f t="shared" si="5"/>
        <v>121.7821782178218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119">
        <f>E100/4*3</f>
        <v>0</v>
      </c>
      <c r="G100" s="11">
        <v>0</v>
      </c>
    </row>
    <row r="101" spans="1:7" ht="30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210</v>
      </c>
      <c r="F101" s="119">
        <v>286</v>
      </c>
      <c r="G101" s="11">
        <f t="shared" si="5"/>
        <v>136.19047619047618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93</v>
      </c>
      <c r="F102" s="119">
        <v>83</v>
      </c>
      <c r="G102" s="11">
        <f t="shared" si="5"/>
        <v>89.24731182795698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01">
        <v>0</v>
      </c>
      <c r="F103" s="120">
        <v>0</v>
      </c>
      <c r="G103" s="10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9">
        <v>0</v>
      </c>
      <c r="F104" s="121">
        <v>0</v>
      </c>
      <c r="G104" s="106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121">
        <v>0</v>
      </c>
      <c r="G105" s="106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121">
        <v>0</v>
      </c>
      <c r="G106" s="106">
        <v>0</v>
      </c>
    </row>
    <row r="107" spans="1:7" ht="14.25" customHeight="1">
      <c r="A107" s="86" t="s">
        <v>75</v>
      </c>
      <c r="B107" s="59">
        <v>425</v>
      </c>
      <c r="C107" s="59">
        <v>525</v>
      </c>
      <c r="D107" s="56">
        <f t="shared" si="6"/>
        <v>123.52941176470588</v>
      </c>
      <c r="E107" s="59">
        <v>1716</v>
      </c>
      <c r="F107" s="123">
        <v>1740</v>
      </c>
      <c r="G107" s="56">
        <f t="shared" si="5"/>
        <v>101.3986013986014</v>
      </c>
    </row>
    <row r="108" spans="1:7" s="31" customFormat="1" ht="14.25" customHeight="1">
      <c r="A108" s="86" t="s">
        <v>76</v>
      </c>
      <c r="B108" s="59">
        <v>322</v>
      </c>
      <c r="C108" s="59">
        <v>322.7</v>
      </c>
      <c r="D108" s="56">
        <f t="shared" si="6"/>
        <v>100.21739130434781</v>
      </c>
      <c r="E108" s="59">
        <v>228.6</v>
      </c>
      <c r="F108" s="123">
        <v>23.28</v>
      </c>
      <c r="G108" s="56">
        <f t="shared" si="5"/>
        <v>10.183727034120736</v>
      </c>
    </row>
    <row r="109" spans="1:7" s="31" customFormat="1" ht="18.75" customHeight="1" hidden="1">
      <c r="A109" s="137" t="s">
        <v>132</v>
      </c>
      <c r="B109" s="138"/>
      <c r="C109" s="138"/>
      <c r="D109" s="138"/>
      <c r="E109" s="138"/>
      <c r="F109" s="138"/>
      <c r="G109" s="139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8.75" hidden="1">
      <c r="A114" s="140" t="s">
        <v>131</v>
      </c>
      <c r="B114" s="141"/>
      <c r="C114" s="141"/>
      <c r="D114" s="141"/>
      <c r="E114" s="141"/>
      <c r="F114" s="141"/>
      <c r="G114" s="142"/>
    </row>
    <row r="115" spans="1:7" ht="30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48" t="s">
        <v>123</v>
      </c>
      <c r="B116" s="149"/>
      <c r="C116" s="149"/>
      <c r="D116" s="149"/>
      <c r="E116" s="149"/>
      <c r="F116" s="149"/>
      <c r="G116" s="150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30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36" t="s">
        <v>90</v>
      </c>
      <c r="B119" s="136"/>
      <c r="C119" s="136"/>
      <c r="D119" s="136"/>
      <c r="E119" s="136"/>
      <c r="F119" s="136"/>
      <c r="G119" s="136"/>
    </row>
    <row r="120" spans="1:7" ht="30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12.6</v>
      </c>
      <c r="F120" s="118">
        <f>E120/4*3</f>
        <v>9.45</v>
      </c>
      <c r="G120" s="11">
        <f>F120/E120%</f>
        <v>75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24</v>
      </c>
      <c r="F121" s="118">
        <f>E121/4*3</f>
        <v>18</v>
      </c>
      <c r="G121" s="11">
        <f>F121/E121%</f>
        <v>75</v>
      </c>
    </row>
    <row r="122" spans="1:7" ht="30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6" t="s">
        <v>83</v>
      </c>
      <c r="B123" s="136"/>
      <c r="C123" s="136"/>
      <c r="D123" s="136"/>
      <c r="E123" s="136"/>
      <c r="F123" s="136"/>
      <c r="G123" s="136"/>
    </row>
    <row r="124" spans="1:7" s="57" customFormat="1" ht="30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30" hidden="1">
      <c r="A125" s="86" t="s">
        <v>135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4.2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36"/>
      <c r="B133" s="136"/>
      <c r="C133" s="136"/>
      <c r="D133" s="136"/>
      <c r="E133" s="136"/>
      <c r="F133" s="136"/>
      <c r="G133" s="136"/>
    </row>
    <row r="134" spans="1:7" ht="1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6" t="s">
        <v>96</v>
      </c>
      <c r="B140" s="136"/>
      <c r="C140" s="136"/>
      <c r="D140" s="136"/>
      <c r="E140" s="136"/>
      <c r="F140" s="136"/>
      <c r="G140" s="136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101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102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8.5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5" hidden="1">
      <c r="A156" s="35" t="s">
        <v>111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4.25">
      <c r="A157" s="132" t="s">
        <v>124</v>
      </c>
      <c r="B157" s="133"/>
      <c r="C157" s="133"/>
      <c r="D157" s="133"/>
      <c r="E157" s="133"/>
      <c r="F157" s="133"/>
      <c r="G157" s="134"/>
      <c r="H157" s="81"/>
      <c r="I157" s="82"/>
      <c r="J157" s="83"/>
    </row>
    <row r="158" spans="1:10" s="57" customFormat="1" ht="45">
      <c r="A158" s="84" t="s">
        <v>145</v>
      </c>
      <c r="B158" s="85">
        <v>0</v>
      </c>
      <c r="C158" s="85">
        <v>64.1</v>
      </c>
      <c r="D158" s="56"/>
      <c r="E158" s="70">
        <v>184</v>
      </c>
      <c r="F158" s="118">
        <v>18.4</v>
      </c>
      <c r="G158" s="11">
        <f>F158/E158%</f>
        <v>9.999999999999998</v>
      </c>
      <c r="H158" s="81"/>
      <c r="I158" s="82"/>
      <c r="J158" s="83"/>
    </row>
    <row r="159" spans="1:7" s="57" customFormat="1" ht="30" hidden="1">
      <c r="A159" s="84" t="s">
        <v>125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60" hidden="1">
      <c r="A160" s="84" t="s">
        <v>126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43" t="s">
        <v>112</v>
      </c>
      <c r="B161" s="143"/>
      <c r="C161" s="143"/>
      <c r="D161" s="143"/>
      <c r="E161" s="143"/>
      <c r="F161" s="143"/>
      <c r="G161" s="143"/>
    </row>
    <row r="162" spans="1:7" ht="15">
      <c r="A162" s="8" t="s">
        <v>113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66</v>
      </c>
      <c r="F162" s="6">
        <v>67.5</v>
      </c>
      <c r="G162" s="11">
        <f>F162/E162%</f>
        <v>102.27272727272727</v>
      </c>
    </row>
    <row r="163" spans="1:7" ht="15">
      <c r="A163" s="8" t="s">
        <v>114</v>
      </c>
      <c r="B163" s="6">
        <v>115.8</v>
      </c>
      <c r="C163" s="6">
        <v>115.8</v>
      </c>
      <c r="D163" s="11">
        <f t="shared" si="11"/>
        <v>100</v>
      </c>
      <c r="E163" s="6">
        <v>124</v>
      </c>
      <c r="F163" s="6">
        <v>124</v>
      </c>
      <c r="G163" s="11">
        <f aca="true" t="shared" si="12" ref="G163:G169">F163/E163%</f>
        <v>100</v>
      </c>
    </row>
    <row r="164" spans="1:7" ht="15">
      <c r="A164" s="8" t="s">
        <v>115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5">
      <c r="A166" s="35" t="s">
        <v>117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57" customFormat="1" ht="30">
      <c r="A167" s="71" t="s">
        <v>118</v>
      </c>
      <c r="B167" s="56">
        <v>86.8</v>
      </c>
      <c r="C167" s="56">
        <v>86.8</v>
      </c>
      <c r="D167" s="56">
        <f t="shared" si="11"/>
        <v>100</v>
      </c>
      <c r="E167" s="56">
        <v>98</v>
      </c>
      <c r="F167" s="56">
        <v>98</v>
      </c>
      <c r="G167" s="11">
        <f t="shared" si="12"/>
        <v>100</v>
      </c>
    </row>
    <row r="168" spans="1:7" ht="30" hidden="1">
      <c r="A168" s="29" t="s">
        <v>119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30" hidden="1">
      <c r="A169" s="29" t="s">
        <v>120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8.75">
      <c r="A170" s="137" t="s">
        <v>127</v>
      </c>
      <c r="B170" s="138"/>
      <c r="C170" s="138"/>
      <c r="D170" s="138"/>
      <c r="E170" s="138"/>
      <c r="F170" s="138"/>
      <c r="G170" s="139"/>
    </row>
    <row r="171" spans="1:7" s="68" customFormat="1" ht="30">
      <c r="A171" s="29" t="s">
        <v>128</v>
      </c>
      <c r="B171" s="58"/>
      <c r="C171" s="58">
        <v>4.685</v>
      </c>
      <c r="D171" s="11"/>
      <c r="E171" s="58">
        <v>30</v>
      </c>
      <c r="F171" s="58">
        <v>32</v>
      </c>
      <c r="G171" s="11">
        <f>F171/E171%</f>
        <v>106.66666666666667</v>
      </c>
    </row>
    <row r="172" spans="1:7" s="68" customFormat="1" ht="15">
      <c r="A172" s="29" t="s">
        <v>129</v>
      </c>
      <c r="B172" s="69"/>
      <c r="C172" s="58">
        <v>0.067</v>
      </c>
      <c r="D172" s="11"/>
      <c r="E172" s="58">
        <v>3</v>
      </c>
      <c r="F172" s="58">
        <v>0</v>
      </c>
      <c r="G172" s="11">
        <f>F172/E172%</f>
        <v>0</v>
      </c>
    </row>
    <row r="173" spans="1:7" s="68" customFormat="1" ht="15">
      <c r="A173" s="29" t="s">
        <v>134</v>
      </c>
      <c r="B173" s="58">
        <v>150</v>
      </c>
      <c r="C173" s="58">
        <v>100</v>
      </c>
      <c r="D173" s="11">
        <f t="shared" si="11"/>
        <v>66.66666666666667</v>
      </c>
      <c r="E173" s="58">
        <v>100</v>
      </c>
      <c r="F173" s="58">
        <v>120</v>
      </c>
      <c r="G173" s="11">
        <f>F173/E173%</f>
        <v>120</v>
      </c>
    </row>
    <row r="174" spans="1:7" s="68" customFormat="1" ht="30">
      <c r="A174" s="42" t="s">
        <v>133</v>
      </c>
      <c r="B174" s="58">
        <v>60</v>
      </c>
      <c r="C174" s="58">
        <v>60</v>
      </c>
      <c r="D174" s="11">
        <f t="shared" si="11"/>
        <v>100</v>
      </c>
      <c r="E174" s="58">
        <v>56</v>
      </c>
      <c r="F174" s="58">
        <v>26</v>
      </c>
      <c r="G174" s="11">
        <f>F174/E174%</f>
        <v>46.42857142857142</v>
      </c>
    </row>
    <row r="175" spans="1:7" ht="1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40.5">
      <c r="A180" s="122" t="s">
        <v>148</v>
      </c>
      <c r="B180" s="114"/>
      <c r="C180" s="114"/>
      <c r="D180" s="114"/>
      <c r="E180" s="113"/>
      <c r="F180" s="52"/>
      <c r="G180" s="52" t="s">
        <v>149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.75">
      <c r="A182" s="3"/>
      <c r="B182" s="53"/>
      <c r="C182" s="5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2016-05-13T10:25:44Z</cp:lastPrinted>
  <dcterms:created xsi:type="dcterms:W3CDTF">2012-11-19T05:14:48Z</dcterms:created>
  <dcterms:modified xsi:type="dcterms:W3CDTF">2017-05-18T06:30:10Z</dcterms:modified>
  <cp:category/>
  <cp:version/>
  <cp:contentType/>
  <cp:contentStatus/>
</cp:coreProperties>
</file>